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Newmarketingfolder\00 Markets\01 - UG\03 - Events\Open Day\2025\1 - 27th &amp; 28th June 2025\Travel Expenses\"/>
    </mc:Choice>
  </mc:AlternateContent>
  <xr:revisionPtr revIDLastSave="0" documentId="13_ncr:1_{660EBC0C-3A75-4BD2-8271-A5EAF6BE148A}" xr6:coauthVersionLast="47" xr6:coauthVersionMax="47" xr10:uidLastSave="{00000000-0000-0000-0000-000000000000}"/>
  <bookViews>
    <workbookView xWindow="17205" yWindow="-16515" windowWidth="29040" windowHeight="15720" tabRatio="700" xr2:uid="{93E5963C-1FB7-4A23-B608-7CFEC7E60E7B}"/>
  </bookViews>
  <sheets>
    <sheet name="Entry Form" sheetId="1" r:id="rId1"/>
    <sheet name="Picklist tab" sheetId="7" state="hidden" r:id="rId2"/>
    <sheet name="Entry Form Example" sheetId="8" r:id="rId3"/>
    <sheet name="Guidance Notes" sheetId="6" r:id="rId4"/>
    <sheet name="Data" sheetId="2" state="hidden" r:id="rId5"/>
  </sheets>
  <definedNames>
    <definedName name="_xlnm._FilterDatabase" localSheetId="1" hidden="1">'Picklist tab'!$A$1:$C$1</definedName>
    <definedName name="_xlnm.Print_Area" localSheetId="0">'Entry Form'!$A$1:$F$106</definedName>
    <definedName name="_xlnm.Print_Area" localSheetId="2">'Entry Form Example'!$A$1:$F$111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1" l="1"/>
  <c r="D100" i="1"/>
  <c r="AZ5" i="2" s="1"/>
  <c r="BC5" i="2" s="1"/>
  <c r="BB9" i="2"/>
  <c r="BB8" i="2"/>
  <c r="BB7" i="2"/>
  <c r="BB6" i="2"/>
  <c r="BB5" i="2"/>
  <c r="AT9" i="2"/>
  <c r="B9" i="2"/>
  <c r="C9" i="2" s="1"/>
  <c r="E9" i="2" s="1"/>
  <c r="B8" i="2"/>
  <c r="D8" i="2" s="1"/>
  <c r="B7" i="2"/>
  <c r="C7" i="2" s="1"/>
  <c r="B6" i="2"/>
  <c r="D6" i="2" s="1"/>
  <c r="B5" i="2"/>
  <c r="C5" i="2" s="1"/>
  <c r="D82" i="1"/>
  <c r="D105" i="8"/>
  <c r="AY6" i="2"/>
  <c r="AY7" i="2"/>
  <c r="AY8" i="2"/>
  <c r="AY9" i="2"/>
  <c r="AY5" i="2"/>
  <c r="D87" i="8"/>
  <c r="D86" i="8"/>
  <c r="D110" i="8"/>
  <c r="D109" i="8"/>
  <c r="D108" i="8"/>
  <c r="D107" i="8"/>
  <c r="E67" i="8"/>
  <c r="E77" i="8" s="1"/>
  <c r="D88" i="8" s="1"/>
  <c r="F62" i="8"/>
  <c r="B61" i="8"/>
  <c r="G61" i="8" s="1"/>
  <c r="D106" i="8" s="1"/>
  <c r="CV9" i="2"/>
  <c r="CV8" i="2"/>
  <c r="CV7" i="2"/>
  <c r="BA9" i="2"/>
  <c r="BA8" i="2"/>
  <c r="BA7" i="2"/>
  <c r="BA6" i="2"/>
  <c r="BA5" i="2"/>
  <c r="AW9" i="2"/>
  <c r="AW8" i="2"/>
  <c r="AW7" i="2"/>
  <c r="AW6" i="2"/>
  <c r="AW5" i="2"/>
  <c r="AT7" i="2"/>
  <c r="AT5" i="2"/>
  <c r="AT8" i="2"/>
  <c r="AT6" i="2"/>
  <c r="AS9" i="2"/>
  <c r="AS8" i="2"/>
  <c r="AS7" i="2"/>
  <c r="AS6" i="2"/>
  <c r="AS5" i="2"/>
  <c r="AP9" i="2"/>
  <c r="AP8" i="2"/>
  <c r="AP7" i="2"/>
  <c r="AP6" i="2"/>
  <c r="AP5" i="2"/>
  <c r="AK9" i="2"/>
  <c r="AK8" i="2"/>
  <c r="AK7" i="2"/>
  <c r="AK6" i="2"/>
  <c r="AK5" i="2"/>
  <c r="AJ9" i="2"/>
  <c r="AJ8" i="2"/>
  <c r="AJ7" i="2"/>
  <c r="AJ6" i="2"/>
  <c r="AJ5" i="2"/>
  <c r="AI9" i="2"/>
  <c r="AI8" i="2"/>
  <c r="AI7" i="2"/>
  <c r="AI6" i="2"/>
  <c r="AI5" i="2"/>
  <c r="AH9" i="2"/>
  <c r="AH8" i="2"/>
  <c r="AH7" i="2"/>
  <c r="AH6" i="2"/>
  <c r="AH5" i="2"/>
  <c r="AF9" i="2"/>
  <c r="AF8" i="2"/>
  <c r="AF7" i="2"/>
  <c r="AF6" i="2"/>
  <c r="AF5" i="2"/>
  <c r="F9" i="2"/>
  <c r="F8" i="2"/>
  <c r="F7" i="2"/>
  <c r="F6" i="2"/>
  <c r="F5" i="2"/>
  <c r="C8" i="2" l="1"/>
  <c r="E8" i="2" s="1"/>
  <c r="C6" i="2"/>
  <c r="E6" i="2" s="1"/>
  <c r="E5" i="2"/>
  <c r="CW5" i="2"/>
  <c r="E7" i="2"/>
  <c r="D89" i="8"/>
  <c r="C61" i="8"/>
  <c r="AZ6" i="2"/>
  <c r="BC6" i="2" s="1"/>
  <c r="AZ8" i="2"/>
  <c r="AZ7" i="2"/>
  <c r="AZ9" i="2"/>
  <c r="BC9" i="2" l="1"/>
  <c r="CW9" i="2" s="1"/>
  <c r="BC7" i="2"/>
  <c r="CW7" i="2" s="1"/>
  <c r="BC8" i="2"/>
  <c r="CW8" i="2" s="1"/>
  <c r="CW6" i="2"/>
  <c r="AZ12" i="2"/>
  <c r="D105" i="1"/>
  <c r="CX9" i="2" s="1"/>
  <c r="D104" i="1"/>
  <c r="CX8" i="2" s="1"/>
  <c r="D103" i="1"/>
  <c r="CX7" i="2" s="1"/>
  <c r="D102" i="1"/>
  <c r="CX6" i="2" s="1"/>
  <c r="E62" i="1"/>
  <c r="CV6" i="2" s="1"/>
  <c r="B56" i="1" l="1"/>
  <c r="F57" i="1"/>
  <c r="CV5" i="2" s="1"/>
  <c r="C56" i="1" l="1"/>
  <c r="G56" i="1"/>
  <c r="E72" i="1"/>
  <c r="D83" i="1" s="1"/>
  <c r="D101" i="1" l="1"/>
  <c r="CX5" i="2" s="1"/>
  <c r="D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Lisa Blackie</author>
  </authors>
  <commentList>
    <comment ref="D19" authorId="0" shapeId="0" xr:uid="{4C9A4FB9-7818-40D2-A49C-FE61CCF79481}">
      <text>
        <r>
          <rPr>
            <sz val="9"/>
            <color indexed="81"/>
            <rFont val="Tahoma"/>
            <family val="2"/>
          </rPr>
          <t xml:space="preserve">Full name of the claimant  
e.g. Joseph Bloggs
</t>
        </r>
      </text>
    </comment>
    <comment ref="D25" authorId="0" shapeId="0" xr:uid="{0688BDB4-6D2E-4848-B3CC-A0524FBF7CB0}">
      <text>
        <r>
          <rPr>
            <sz val="9"/>
            <color indexed="81"/>
            <rFont val="Tahoma"/>
            <family val="2"/>
          </rPr>
          <t xml:space="preserve">The home country of the payee / beneficiary address. 
If UK enter GB. If other, please enter the name of the Country
</t>
        </r>
      </text>
    </comment>
    <comment ref="D27" authorId="0" shapeId="0" xr:uid="{65B687D0-853C-4BEB-916E-AEF3315FD40B}">
      <text>
        <r>
          <rPr>
            <sz val="9"/>
            <color indexed="81"/>
            <rFont val="Tahoma"/>
            <family val="2"/>
          </rPr>
          <t>Email address used to send remittance advice to claimant</t>
        </r>
      </text>
    </comment>
    <comment ref="D31" authorId="0" shapeId="0" xr:uid="{5F063842-3B7B-4AEE-9D33-32D58B7F14B7}">
      <text>
        <r>
          <rPr>
            <sz val="9"/>
            <color indexed="81"/>
            <rFont val="Tahoma"/>
            <family val="2"/>
          </rPr>
          <t xml:space="preserve">Name of Bank Account Holder
e.g. name printed on Debit Card
</t>
        </r>
      </text>
    </comment>
    <comment ref="D32" authorId="0" shapeId="0" xr:uid="{959E22CB-559E-49E7-A378-669640C3C331}">
      <text>
        <r>
          <rPr>
            <sz val="9"/>
            <color indexed="81"/>
            <rFont val="Tahoma"/>
            <family val="2"/>
          </rPr>
          <t xml:space="preserve">Name of Bank e.g. Barclays, HSBC, Natwest
</t>
        </r>
      </text>
    </comment>
    <comment ref="D33" authorId="0" shapeId="0" xr:uid="{41A65340-E678-4A3F-A29F-A54D4062C698}">
      <text>
        <r>
          <rPr>
            <sz val="9"/>
            <color indexed="81"/>
            <rFont val="Tahoma"/>
            <family val="2"/>
          </rPr>
          <t>Bank account residing country.
If UK enter GB, otherwise enter full name of country.</t>
        </r>
      </text>
    </comment>
    <comment ref="D34" authorId="0" shapeId="0" xr:uid="{4EB73D7B-F490-47C7-B707-4C07D2FD18A0}">
      <text>
        <r>
          <rPr>
            <sz val="9"/>
            <color indexed="81"/>
            <rFont val="Tahoma"/>
            <family val="2"/>
          </rPr>
          <t xml:space="preserve">Bank account currency.
If British Pounds enter GBP, otherwise enter full name of currency.
</t>
        </r>
      </text>
    </comment>
    <comment ref="D35" authorId="0" shapeId="0" xr:uid="{839D735E-B931-413E-A1EA-C3AFD6ACEEDF}">
      <text>
        <r>
          <rPr>
            <sz val="9"/>
            <color indexed="81"/>
            <rFont val="Tahoma"/>
            <family val="2"/>
          </rPr>
          <t>The number assigned to the bank branch by the banking authority. 
Examples
This is known as
UK Sort Code
e.g 001122
Routing Number in USA (9 digits)
e.g. 055001096
Transit Code in Canada (9 digits)
e.g. 000300002
N/A if an IBAN Payment</t>
        </r>
      </text>
    </comment>
    <comment ref="D36" authorId="0" shapeId="0" xr:uid="{584C5BC6-7C6D-4F81-956E-D37FC2E23C8D}">
      <text>
        <r>
          <rPr>
            <sz val="9"/>
            <color indexed="81"/>
            <rFont val="Tahoma"/>
            <family val="2"/>
          </rPr>
          <t xml:space="preserve">Bank account number of the payee / beneficiary. 
Will be 8 digits for UK bank account.
Please note a bank account number is always just numbers.
</t>
        </r>
        <r>
          <rPr>
            <i/>
            <sz val="9"/>
            <color indexed="81"/>
            <rFont val="Tahoma"/>
            <family val="2"/>
          </rPr>
          <t>If letters and numbers are included please leave blank and complete column H</t>
        </r>
        <r>
          <rPr>
            <sz val="9"/>
            <color indexed="81"/>
            <rFont val="Tahoma"/>
            <family val="2"/>
          </rPr>
          <t xml:space="preserve">
</t>
        </r>
      </text>
    </comment>
    <comment ref="D37" authorId="0" shapeId="0" xr:uid="{7E8F5373-BA31-4533-922C-48169E634377}">
      <text>
        <r>
          <rPr>
            <sz val="9"/>
            <color indexed="81"/>
            <rFont val="Tahoma"/>
            <family val="2"/>
          </rPr>
          <t>International Bank Account Number (IBAN).
The number starts with a two-digit country code, then two numbers, followed by several more alphanumeric characters.
Not used by all countries.</t>
        </r>
        <r>
          <rPr>
            <sz val="9"/>
            <color indexed="81"/>
            <rFont val="Tahoma"/>
            <family val="2"/>
          </rPr>
          <t xml:space="preserve">
</t>
        </r>
      </text>
    </comment>
    <comment ref="D38" authorId="0" shapeId="0" xr:uid="{BF38D59E-2BB4-418C-8A5D-09510C6009D2}">
      <text>
        <r>
          <rPr>
            <sz val="9"/>
            <color indexed="81"/>
            <rFont val="Tahoma"/>
            <family val="2"/>
          </rPr>
          <t>All BIC and SWIFT codes follow the same format. They are between 8 and 11 characters long.  e.g. AAAABBCCDD
AAAA – 4-character     a shortened version of the bank’s name
BB – 2-character country code 
CC – 2-character  bank’s head office location
DDD – 3-character branch location code (optional) if omitted BIC code 8-characters.
For these banks, the branch code may be replaced by a triple X (i.e. MIDLGB22XXX) or left off entirely.</t>
        </r>
      </text>
    </comment>
    <comment ref="B44" authorId="0" shapeId="0" xr:uid="{C816E367-C1E9-4CD3-81E3-6C83F00485C3}">
      <text>
        <r>
          <rPr>
            <sz val="9"/>
            <color indexed="81"/>
            <rFont val="Tahoma"/>
            <family val="2"/>
          </rPr>
          <t xml:space="preserve"> http://www.oanda.com/currency/converter/
</t>
        </r>
      </text>
    </comment>
    <comment ref="D45" authorId="0" shapeId="0" xr:uid="{635C8A5A-2300-49ED-A708-EDF1663D0918}">
      <text>
        <r>
          <rPr>
            <sz val="9"/>
            <color indexed="81"/>
            <rFont val="Tahoma"/>
            <family val="2"/>
          </rPr>
          <t xml:space="preserve">The currency of the payment request. If British Pounds enter GBP
otherwise enter full name of currency.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Blackie</author>
  </authors>
  <commentList>
    <comment ref="B49" authorId="0" shapeId="0" xr:uid="{3A2E3BD3-C102-4989-BB5C-FAC0F0E928F1}">
      <text>
        <r>
          <rPr>
            <sz val="9"/>
            <color indexed="81"/>
            <rFont val="Tahoma"/>
            <family val="2"/>
          </rPr>
          <t xml:space="preserve"> http://www.oanda.com/currency/converter/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1E611D7B-9710-4582-BAED-2A87B7B85C37}">
      <text>
        <r>
          <rPr>
            <sz val="8"/>
            <color indexed="81"/>
            <rFont val="Tahoma"/>
            <family val="2"/>
          </rPr>
          <t>INVOICE_ID
NUMBER(18)
Interface Invoice identifier that uniquely identifies payment request and its lines.</t>
        </r>
        <r>
          <rPr>
            <sz val="9"/>
            <color indexed="81"/>
            <rFont val="Tahoma"/>
            <family val="2"/>
          </rPr>
          <t xml:space="preserve">
</t>
        </r>
      </text>
    </comment>
    <comment ref="B4" authorId="0" shapeId="0" xr:uid="{D2DA90E6-D955-4699-B19C-B0D28CE74724}">
      <text>
        <r>
          <rPr>
            <sz val="8"/>
            <color indexed="81"/>
            <rFont val="Tahoma"/>
            <family val="2"/>
          </rPr>
          <t>PARTY_NAME
VARCHAR2(360)
Name of the party.</t>
        </r>
      </text>
    </comment>
    <comment ref="C4" authorId="0" shapeId="0" xr:uid="{BAA7B13C-4DFF-47A1-8CE3-C5AFCE30015B}">
      <text>
        <r>
          <rPr>
            <sz val="8"/>
            <color indexed="81"/>
            <rFont val="Tahoma"/>
            <family val="2"/>
          </rPr>
          <t>PARTY_ORIG_SYSTEM_REFERENCE
VARCHAR2(240)
You must enter a unique value that identifies the party from a given source. If an existing party reference is used the transaction is created for the party and the information is updated.</t>
        </r>
      </text>
    </comment>
    <comment ref="D4" authorId="0" shapeId="0" xr:uid="{A7275778-40A8-43E4-BEA2-BE1609BA4F68}">
      <text>
        <r>
          <rPr>
            <sz val="8"/>
            <color indexed="81"/>
            <rFont val="Tahoma"/>
            <family val="2"/>
          </rPr>
          <t xml:space="preserve">PARTY_TYPE NOT NULL
VARCHAR2(30)
Currently, the party type can only be Organization.
</t>
        </r>
      </text>
    </comment>
    <comment ref="E4" authorId="0" shapeId="0" xr:uid="{DC75C75E-8B28-4182-874B-DB5CE24622F4}">
      <text>
        <r>
          <rPr>
            <sz val="9"/>
            <color indexed="81"/>
            <rFont val="Tahoma"/>
            <family val="2"/>
          </rPr>
          <t>LOCATION_ORIG_SYSTEM_REFERENCE VARCHAR2(240) 
You must enter a unique value that identifies each party location from a given source. If an existing location reference is used the address of that location is updated.</t>
        </r>
      </text>
    </comment>
    <comment ref="F4" authorId="0" shapeId="0" xr:uid="{2059A088-A16F-4E12-AE11-7236845E4867}">
      <text>
        <r>
          <rPr>
            <sz val="9"/>
            <color indexed="81"/>
            <rFont val="Tahoma"/>
            <family val="2"/>
          </rPr>
          <t>COUNTRY
VARCHAR2(60 CHAR)
The country of the party address. You must provide the country code and not the full name of the country. The valid country codes can be found by the following steps:
1. Navigate to Setup and Maintenance.
2. Search and navigate to the task Manage Territories.
3. Find the desired country and enter the Territory Code for the country in this column.
4. Ensure the value is enabled and not obsolete</t>
        </r>
      </text>
    </comment>
    <comment ref="G4" authorId="0" shapeId="0" xr:uid="{123448E7-BBB2-4849-898D-080E0CF20E98}">
      <text>
        <r>
          <rPr>
            <sz val="9"/>
            <color indexed="81"/>
            <rFont val="Tahoma"/>
            <family val="2"/>
          </rPr>
          <t>ADDRESS_LINE1
VARCHAR2(240 CHAR)
First line of the party address.</t>
        </r>
      </text>
    </comment>
    <comment ref="H4" authorId="0" shapeId="0" xr:uid="{9BD37A1B-AE66-4272-B29D-8E1D2522D12F}">
      <text>
        <r>
          <rPr>
            <sz val="9"/>
            <color indexed="81"/>
            <rFont val="Tahoma"/>
            <family val="2"/>
          </rPr>
          <t xml:space="preserve">ADDRESS_LINE2
VARCHAR2(240 CHAR)
Second line of party address. </t>
        </r>
      </text>
    </comment>
    <comment ref="I4" authorId="0" shapeId="0" xr:uid="{7674A589-8DAB-4EFF-A9C1-180C39DBDBED}">
      <text>
        <r>
          <rPr>
            <sz val="9"/>
            <color indexed="81"/>
            <rFont val="Tahoma"/>
            <family val="2"/>
          </rPr>
          <t xml:space="preserve">ADDRESS_LINE3
VARCHAR2(240 CHAR)
Third line of party address. </t>
        </r>
      </text>
    </comment>
    <comment ref="J4" authorId="0" shapeId="0" xr:uid="{C72783CD-48D7-40FA-BA22-F688745F168E}">
      <text>
        <r>
          <rPr>
            <sz val="9"/>
            <color indexed="81"/>
            <rFont val="Tahoma"/>
            <family val="2"/>
          </rPr>
          <t>ADDRESS_LINE4
VARCHAR2(240 CHAR)
Fourth line of party address.</t>
        </r>
      </text>
    </comment>
    <comment ref="K4" authorId="0" shapeId="0" xr:uid="{69604397-85FD-48C4-BB4B-968B58A747B8}">
      <text>
        <r>
          <rPr>
            <sz val="9"/>
            <color indexed="81"/>
            <rFont val="Tahoma"/>
            <family val="2"/>
          </rPr>
          <t>ADDRESS_LINES_PHONETIC
VARCHAR2(560 CHAR)
Phonetic or Kana representation of the Kanji Address lines used in Japan.</t>
        </r>
      </text>
    </comment>
    <comment ref="L4" authorId="0" shapeId="0" xr:uid="{4234937D-36CF-4122-91FE-D1D9BFBD8F38}">
      <text>
        <r>
          <rPr>
            <sz val="9"/>
            <color indexed="81"/>
            <rFont val="Tahoma"/>
            <family val="2"/>
          </rPr>
          <t>ADDR_ELEMENT_ATTRIBUTE1
VARCHAR2(150 CHAR)
Additional address element to support flexible address format.</t>
        </r>
      </text>
    </comment>
    <comment ref="M4" authorId="0" shapeId="0" xr:uid="{517041A4-7A30-465C-91A5-631EE4B24892}">
      <text>
        <r>
          <rPr>
            <sz val="9"/>
            <color indexed="81"/>
            <rFont val="Tahoma"/>
            <family val="2"/>
          </rPr>
          <t>ADDR_ELEMENT_ATTRIBUTE2
VARCHAR2(150 CHAR)
Additional address element to support flexible address format.</t>
        </r>
      </text>
    </comment>
    <comment ref="N4" authorId="0" shapeId="0" xr:uid="{C32A92CC-2095-4916-8334-DAF7566B56CD}">
      <text>
        <r>
          <rPr>
            <sz val="9"/>
            <color indexed="81"/>
            <rFont val="Tahoma"/>
            <family val="2"/>
          </rPr>
          <t>ADDR_ELEMENT_ATTRIBUTE3
VARCHAR2(150 CHAR)
Additional address element to support flexible address format.</t>
        </r>
      </text>
    </comment>
    <comment ref="O4" authorId="0" shapeId="0" xr:uid="{80C6DB9D-3A78-40C8-A481-7D844E4A81EC}">
      <text>
        <r>
          <rPr>
            <sz val="9"/>
            <color indexed="81"/>
            <rFont val="Tahoma"/>
            <family val="2"/>
          </rPr>
          <t>ADDR_ELEMENT_ATTRIBUTE4
VARCHAR2(150 CHAR)
Additional address element to support flexible address format.</t>
        </r>
      </text>
    </comment>
    <comment ref="P4" authorId="0" shapeId="0" xr:uid="{93DE7991-AF45-49E2-8304-817E9EF96E2E}">
      <text>
        <r>
          <rPr>
            <sz val="9"/>
            <color indexed="81"/>
            <rFont val="Tahoma"/>
            <family val="2"/>
          </rPr>
          <t>ADDR_ELEMENT_ATTRIBUTE5
VARCHAR2(150 CHAR)
Additional address element to support flexible address format.</t>
        </r>
      </text>
    </comment>
    <comment ref="Q4" authorId="0" shapeId="0" xr:uid="{02F943E9-8AD5-4484-B166-2707B49AE686}">
      <text>
        <r>
          <rPr>
            <sz val="9"/>
            <color indexed="81"/>
            <rFont val="Tahoma"/>
            <family val="2"/>
          </rPr>
          <t>BUILDING
VARCHAR2(240 CHAR)
Specific building name or number at a given address.</t>
        </r>
      </text>
    </comment>
    <comment ref="R4" authorId="0" shapeId="0" xr:uid="{502C5792-32D7-4CA2-90A2-59AD5B27B11E}">
      <text>
        <r>
          <rPr>
            <sz val="9"/>
            <color indexed="81"/>
            <rFont val="Tahoma"/>
            <family val="2"/>
          </rPr>
          <t>FLOOR_NUMBER
VARCHAR2(40 CHAR)
Specific floor number at a given address or in a particular building when building number is provided.</t>
        </r>
      </text>
    </comment>
    <comment ref="S4" authorId="0" shapeId="0" xr:uid="{06382911-4FBA-4DE8-8C58-25005C7C9043}">
      <text>
        <r>
          <rPr>
            <sz val="9"/>
            <color indexed="81"/>
            <rFont val="Tahoma"/>
            <family val="2"/>
          </rPr>
          <t>CITY
VARCHAR2(60 CHAR)
City of the party address.</t>
        </r>
      </text>
    </comment>
    <comment ref="T4" authorId="0" shapeId="0" xr:uid="{B8FD40BF-9669-40CE-A6E7-F9D033D809EB}">
      <text>
        <r>
          <rPr>
            <sz val="9"/>
            <color indexed="81"/>
            <rFont val="Tahoma"/>
            <family val="2"/>
          </rPr>
          <t>STATE
VARCHAR2(60 CHAR)
State of party address.</t>
        </r>
      </text>
    </comment>
    <comment ref="U4" authorId="0" shapeId="0" xr:uid="{A96E0DBD-880D-4277-B15C-2224C5C60D15}">
      <text>
        <r>
          <rPr>
            <sz val="9"/>
            <color indexed="81"/>
            <rFont val="Tahoma"/>
            <family val="2"/>
          </rPr>
          <t>PROVINCE
VARCHAR2(60 CHAR)
Province of party
 address.</t>
        </r>
      </text>
    </comment>
    <comment ref="V4" authorId="0" shapeId="0" xr:uid="{C83EF8B0-0133-48E6-98DC-11277CD2AA18}">
      <text>
        <r>
          <rPr>
            <sz val="9"/>
            <color indexed="81"/>
            <rFont val="Tahoma"/>
            <family val="2"/>
          </rPr>
          <t>COUNTY
VARCHAR2(60 CHAR)
County of party address.</t>
        </r>
      </text>
    </comment>
    <comment ref="W4" authorId="0" shapeId="0" xr:uid="{DD46C1E8-0F73-4637-9D40-04E4DA0EF7B9}">
      <text>
        <r>
          <rPr>
            <sz val="9"/>
            <color indexed="81"/>
            <rFont val="Tahoma"/>
            <family val="2"/>
          </rPr>
          <t>POSTAL_CODE
VARCHAR2(60 CHAR)
Postal code of party address.</t>
        </r>
      </text>
    </comment>
    <comment ref="X4" authorId="0" shapeId="0" xr:uid="{A1D67262-4916-4976-AE80-54B7519F97DD}">
      <text>
        <r>
          <rPr>
            <sz val="9"/>
            <color indexed="81"/>
            <rFont val="Tahoma"/>
            <family val="2"/>
          </rPr>
          <t>POSTAL_PLUS4_CODE
VARCHAR2(10 CHAR)
Four digit extension to postal code.</t>
        </r>
      </text>
    </comment>
    <comment ref="Y4" authorId="0" shapeId="0" xr:uid="{C1B86BF0-A0D1-4BDA-BFF8-53BF7BFAB3C5}">
      <text>
        <r>
          <rPr>
            <sz val="9"/>
            <color indexed="81"/>
            <rFont val="Tahoma"/>
            <family val="2"/>
          </rPr>
          <t>ADDRESSEE
VARCHAR2(360 CHAR)
Additional or detail information about the addressee.</t>
        </r>
      </text>
    </comment>
    <comment ref="Z4" authorId="0" shapeId="0" xr:uid="{05F00462-5EEF-401D-BBAD-E69F7C88DC6F}">
      <text>
        <r>
          <rPr>
            <sz val="9"/>
            <color indexed="81"/>
            <rFont val="Tahoma"/>
            <family val="2"/>
          </rPr>
          <t>GLOBAL_LOCATION_NUMBER
VARCHAR2(40 CHAR)
The global location number is a thirteen digit number that uniquely identifies each location in a trading partners enterprise.</t>
        </r>
      </text>
    </comment>
    <comment ref="AA4" authorId="0" shapeId="0" xr:uid="{B75CF2B8-78F4-4E8A-8F0A-78D64B6E1704}">
      <text>
        <r>
          <rPr>
            <sz val="9"/>
            <color indexed="81"/>
            <rFont val="Tahoma"/>
            <family val="2"/>
          </rPr>
          <t>PARTY_SITE_LANGUAGE
VARCHAR2(4 CHAR)
Operating language of the address. Provide language code. 
The valid language codes can be found by following the steps below:
1. Navigate to Setup and Maintenance
2. Search and navigate to task Manage Languages
3. Find the desired language code and enter it in this column</t>
        </r>
      </text>
    </comment>
    <comment ref="AB4" authorId="0" shapeId="0" xr:uid="{DB549BE5-B2F2-49B9-AAC5-3FF72033A9AF}">
      <text>
        <r>
          <rPr>
            <sz val="9"/>
            <color indexed="81"/>
            <rFont val="Tahoma"/>
            <family val="2"/>
          </rPr>
          <t>PHONE_COUNTRY_CODE
VARCHAR2(10 CHAR)
The country code for the phone number.
The valid country codes can be found by the following steps:
1. Navigate to Setup and Maintenance.
2. Search and navigate to the task Manage Telephone Numbering Plans.
3. Find the desired country and enter the country code in this column</t>
        </r>
      </text>
    </comment>
    <comment ref="AC4" authorId="0" shapeId="0" xr:uid="{9B9DB9E9-294A-4EB1-AA03-EF7AB6530955}">
      <text>
        <r>
          <rPr>
            <sz val="9"/>
            <color indexed="81"/>
            <rFont val="Tahoma"/>
            <family val="2"/>
          </rPr>
          <t>PHONE_AREA_CODE
VARCHAR2(10 CHAR)
Area code for address phone number.</t>
        </r>
      </text>
    </comment>
    <comment ref="AD4" authorId="0" shapeId="0" xr:uid="{EE8EAFB7-368A-436E-888F-473BC4E22153}">
      <text>
        <r>
          <rPr>
            <sz val="9"/>
            <color indexed="81"/>
            <rFont val="Tahoma"/>
            <family val="2"/>
          </rPr>
          <t>PHONE
VARCHAR2(15 CHAR)
Address phone number.</t>
        </r>
      </text>
    </comment>
    <comment ref="AE4" authorId="0" shapeId="0" xr:uid="{8597CC5E-0244-4F52-907C-FBCE8C9C6FD3}">
      <text>
        <r>
          <rPr>
            <sz val="9"/>
            <color indexed="81"/>
            <rFont val="Tahoma"/>
            <family val="2"/>
          </rPr>
          <t>PHONE_EXTENSION
VARCHAR2(20 CHAR)
Phone extension.</t>
        </r>
      </text>
    </comment>
    <comment ref="AF4" authorId="0" shapeId="0" xr:uid="{85694C8B-8A4A-4B96-8EE2-7130D562152E}">
      <text>
        <r>
          <rPr>
            <sz val="8"/>
            <color indexed="81"/>
            <rFont val="Tahoma"/>
            <family val="2"/>
          </rPr>
          <t>REMIT_ADVICE_EMAIL
VARCHAR2(255)
E-Mail address used to send remittance advice to a payee.</t>
        </r>
      </text>
    </comment>
    <comment ref="AG4" authorId="0" shapeId="0" xr:uid="{9B9BB8E4-2A45-46EE-9879-366B3A3792D5}">
      <text>
        <r>
          <rPr>
            <sz val="8"/>
            <color indexed="81"/>
            <rFont val="Tahoma"/>
            <family val="2"/>
          </rPr>
          <t>THIRD_PARTY_REGISTRATION_NUM       
VARCHAR2(60 CHAR)
A unique sequence of letters and numbers assigned to a party or party site by a tax authority when it is registered, and by which the party or party site registration is identified.</t>
        </r>
      </text>
    </comment>
    <comment ref="AH4" authorId="0" shapeId="0" xr:uid="{A8EA9755-2EC8-4304-BCCB-B07B94B46DEE}">
      <text>
        <r>
          <rPr>
            <sz val="8"/>
            <color indexed="81"/>
            <rFont val="Tahoma"/>
            <family val="2"/>
          </rPr>
          <t xml:space="preserve">BANK_COUNTRY_CODE
VARCHAR2(2)
The two letter country code of the party bank account. Enter the International Standards Organization (ISO) 3166 code that is associated with the country.
</t>
        </r>
      </text>
    </comment>
    <comment ref="AI4" authorId="0" shapeId="0" xr:uid="{015A5B45-6482-4A59-BF91-75C64C92750B}">
      <text>
        <r>
          <rPr>
            <sz val="8"/>
            <color indexed="81"/>
            <rFont val="Tahoma"/>
            <family val="2"/>
          </rPr>
          <t xml:space="preserve">BANK_ACCOUNT_CURRENCY_CODE
VARCHAR2(15)
Bank account currency code. Enter three letter International Standards Organization (ISO) 4217 code associated with a currency. Provide null value if payee bank account accepts payments in multiple currencies.
</t>
        </r>
      </text>
    </comment>
    <comment ref="AJ4" authorId="0" shapeId="0" xr:uid="{FF7D6ADD-D92D-4B74-9127-32AEB54CC730}">
      <text>
        <r>
          <rPr>
            <sz val="8"/>
            <color indexed="81"/>
            <rFont val="Tahoma"/>
            <family val="2"/>
          </rPr>
          <t>BANK_ACCOUNT_NUM
VARCHAR2(100)
Bank account number of the payee.</t>
        </r>
      </text>
    </comment>
    <comment ref="AK4" authorId="0" shapeId="0" xr:uid="{68212EA0-6F0D-4BC3-A655-214EDD801C92}">
      <text>
        <r>
          <rPr>
            <sz val="8"/>
            <color indexed="81"/>
            <rFont val="Tahoma"/>
            <family val="2"/>
          </rPr>
          <t>IBAN
VARCHAR2(50)
An alphanumeric sequence that conforms to the ISO standard for uniquely identifying a bank account number internationally. The standard IBAN carries all the routing information needed to get a payment from one bank to another.</t>
        </r>
      </text>
    </comment>
    <comment ref="AL4" authorId="0" shapeId="0" xr:uid="{7A07C32E-5364-46A7-868B-6FA8DE90E8D7}">
      <text>
        <r>
          <rPr>
            <sz val="8"/>
            <color indexed="81"/>
            <rFont val="Tahoma"/>
            <family val="2"/>
          </rPr>
          <t>SECONDARY_ACCOUNT_REFERENCE
VARCHAR2(30)
Additional account number reference such as Building Society Roll Number.</t>
        </r>
      </text>
    </comment>
    <comment ref="AM4" authorId="0" shapeId="0" xr:uid="{32E08D31-111F-4F34-B356-7BE49761EE79}">
      <text>
        <r>
          <rPr>
            <sz val="8"/>
            <color indexed="81"/>
            <rFont val="Tahoma"/>
            <family val="2"/>
          </rPr>
          <t>ACCOUNT_SUFFIX
VARCHAR2(30)
One to three digit number at the end of the account number that determines the kind of account.</t>
        </r>
      </text>
    </comment>
    <comment ref="AN4" authorId="0" shapeId="0" xr:uid="{3593A3E2-836F-4348-92DA-A6DE307C3363}">
      <text>
        <r>
          <rPr>
            <sz val="8"/>
            <color indexed="81"/>
            <rFont val="Tahoma"/>
            <family val="2"/>
          </rPr>
          <t>BANK_ACCOUNT_NAME
VARCHAR2(80)
Name of the payee's bank account.</t>
        </r>
      </text>
    </comment>
    <comment ref="AO4" authorId="0" shapeId="0" xr:uid="{38D30FAC-B5EA-4E45-A64D-A3DEDE14497D}">
      <text>
        <r>
          <rPr>
            <sz val="8"/>
            <color indexed="81"/>
            <rFont val="Tahoma"/>
            <family val="2"/>
          </rPr>
          <t>BANK_ACCOUNT_TYPE
VARCHAR2(25)
Specify the type of bank account such as, Savings or Checking. The valid account types can be found by following the steps below:
1. Navigate to Setup and Maintenance.
2. Search on the Manage Standard Lookups task.
3. Click the Go to Task icon.
4. In the Lookup Type field, enter IBY_ BANKACCT_TYPES and click the Search button. The lookup codes for the look up type, IBY_ BANKACCT_TYPES, are displayed in the Lookup Codes region.</t>
        </r>
      </text>
    </comment>
    <comment ref="AP4" authorId="0" shapeId="0" xr:uid="{4642092D-46ED-49C7-A10E-C3386BC03C3A}">
      <text>
        <r>
          <rPr>
            <sz val="8"/>
            <color indexed="81"/>
            <rFont val="Tahoma"/>
            <family val="2"/>
          </rPr>
          <t>BANK_NAME
VARCHAR2 (360)
Name of the bank. Either bank name or bank number must be provided if the payer and payee are not in the same country.</t>
        </r>
      </text>
    </comment>
    <comment ref="AQ4" authorId="0" shapeId="0" xr:uid="{30B96B61-E79C-4D7E-B7F8-C30EA50EF8F6}">
      <text>
        <r>
          <rPr>
            <sz val="8"/>
            <color indexed="81"/>
            <rFont val="Tahoma"/>
            <family val="2"/>
          </rPr>
          <t>BANK_NUMBER
VARCHAR2 (30)
Code or identifier issued to the bank by the banking authority. Either bank name or bank number must be provided if the payer and payee are not in the same country.</t>
        </r>
      </text>
    </comment>
    <comment ref="AR4" authorId="0" shapeId="0" xr:uid="{A06F58A4-94A5-45C5-8D0C-549AFE4B1897}">
      <text>
        <r>
          <rPr>
            <sz val="8"/>
            <color indexed="81"/>
            <rFont val="Tahoma"/>
            <family val="2"/>
          </rPr>
          <t xml:space="preserve">BANK_BRANCH_NAME
VARCHAR2 (360)
Name of the bank branch. Either the branch name,  branch number, or BIC must be provided if the payer and payee are not in the same country.
</t>
        </r>
      </text>
    </comment>
    <comment ref="AS4" authorId="0" shapeId="0" xr:uid="{B7E48882-E92F-469C-AA55-8ED0FFF29CD5}">
      <text>
        <r>
          <rPr>
            <sz val="8"/>
            <color indexed="81"/>
            <rFont val="Tahoma"/>
            <family val="2"/>
          </rPr>
          <t>BRANCH_NUMBER
VARCHAR2 (30)
Examples
UK Sort Code
Routing Number in US and 
Transit Number Canada
The number assigned to the bank branch by the banking authority. This is known as the routing transit number in US and Canada. Either branch name, branch number, or BIC must be provided if the payer and payee are not in the same country.</t>
        </r>
      </text>
    </comment>
    <comment ref="AT4" authorId="0" shapeId="0" xr:uid="{29C53822-5889-40F0-B3E8-A1D8D625955E}">
      <text>
        <r>
          <rPr>
            <sz val="8"/>
            <color indexed="81"/>
            <rFont val="Tahoma"/>
            <family val="2"/>
          </rPr>
          <t>EFT_SWIFT_CODE
VARCHAR2 (30)
The identifier code used by SWIFT to identify a bank or bank branch. The BIC is a universal method of identifying financial institutions to facilitate the automated processing of telecommunication messages in banking and related financial environments. Either branch name, branch number, or BIC must be provided if the payer and payee are not in the same country.</t>
        </r>
      </text>
    </comment>
    <comment ref="AU4" authorId="0" shapeId="0" xr:uid="{C0470AF9-EEFB-4185-8A30-54B62F306889}">
      <text>
        <r>
          <rPr>
            <sz val="8"/>
            <color indexed="81"/>
            <rFont val="Tahoma"/>
            <family val="2"/>
          </rPr>
          <t>CHECK_DIGITS
VARCHAR2(30)
One or more digits used to validate a bank account number.</t>
        </r>
      </text>
    </comment>
    <comment ref="AV4" authorId="0" shapeId="0" xr:uid="{48E56554-819C-44B3-B892-30EE9ABE0B4B}">
      <text>
        <r>
          <rPr>
            <sz val="8"/>
            <color indexed="81"/>
            <rFont val="Tahoma"/>
            <family val="2"/>
          </rPr>
          <t>BANK_ACCOUNT_DESCRIPTION
VARCHAR2(240)
Internal description of payee bank account.</t>
        </r>
      </text>
    </comment>
    <comment ref="AW4" authorId="0" shapeId="0" xr:uid="{C5AED6E8-80C4-4F37-B958-66EE379339CE}">
      <text>
        <r>
          <rPr>
            <sz val="8"/>
            <color indexed="81"/>
            <rFont val="Tahoma"/>
            <family val="2"/>
          </rPr>
          <t>BANK_ACCOUNT_NAME_ALT
VARCHAR2(320)
Internal alternative name of the payee bank account</t>
        </r>
      </text>
    </comment>
    <comment ref="AX4" authorId="0" shapeId="0" xr:uid="{0DD7C1F2-91CD-47F6-964F-39EE2620F977}">
      <text>
        <r>
          <rPr>
            <sz val="8"/>
            <color indexed="81"/>
            <rFont val="Tahoma"/>
            <family val="2"/>
          </rPr>
          <t xml:space="preserve">OPERATING_UNIT
VARCHAR2(240 CHAR)
Sold-to Business Unit Name. A unit of an enterprise that performs one or more business functions that can be rolled up in a management hierarchy.
</t>
        </r>
      </text>
    </comment>
    <comment ref="AY4" authorId="0" shapeId="0" xr:uid="{6B1DE890-090F-4D2E-BF33-A1F28A5FD1F1}">
      <text>
        <r>
          <rPr>
            <sz val="8"/>
            <color indexed="81"/>
            <rFont val="Tahoma"/>
            <family val="2"/>
          </rPr>
          <t>SOURCE
VARCHAR2(80 CHAR)
Indicates the external system where the imported invoice originated.
Navigation steps to find valid values:
1. Navigate to Setup and Maintenance.
2. Search and go to task Manage Payables Lookups.
3. In the Search region, enter Lookup Type &lt;Source&gt;.
4. Click Search to view the various lookup codes.</t>
        </r>
      </text>
    </comment>
    <comment ref="AZ4" authorId="0" shapeId="0" xr:uid="{805BB09C-8E7A-4AAA-A1C4-A25BDB9A18D8}">
      <text>
        <r>
          <rPr>
            <sz val="8"/>
            <color indexed="81"/>
            <rFont val="Tahoma"/>
            <family val="2"/>
          </rPr>
          <t>INVOICE_NUM
VARCHAR2(50 CHAR)
Number identifying the payment request invoice.</t>
        </r>
      </text>
    </comment>
    <comment ref="BA4" authorId="0" shapeId="0" xr:uid="{5238419D-1FC0-4801-AD9D-75E88E4AD192}">
      <text>
        <r>
          <rPr>
            <sz val="8"/>
            <color indexed="81"/>
            <rFont val="Tahoma"/>
            <family val="2"/>
          </rPr>
          <t xml:space="preserve">INVOICE_DATE
DATE
Format: YYYY/MM/DD
Date of the payment request.
</t>
        </r>
      </text>
    </comment>
    <comment ref="BB4" authorId="0" shapeId="0" xr:uid="{801B9070-F854-43ED-A522-A89EB1A929BC}">
      <text>
        <r>
          <rPr>
            <sz val="8"/>
            <color indexed="81"/>
            <rFont val="Tahoma"/>
            <family val="2"/>
          </rPr>
          <t>INVOICE_CURRENCY_CODE
VARCHAR2(15 CHAR)
The currency of the payment request. Enter the three-letter ISO 4217 currency code. If you don't enter a value, the default value from the Invoice Options for that buiness unit is used.</t>
        </r>
      </text>
    </comment>
    <comment ref="BC4" authorId="0" shapeId="0" xr:uid="{30D38574-E3AB-48A4-81CA-B4DE218385EF}">
      <text>
        <r>
          <rPr>
            <sz val="8"/>
            <color indexed="81"/>
            <rFont val="Tahoma"/>
            <family val="2"/>
          </rPr>
          <t>DESCRIPTION
VARCHAR2(240 CHAR)
Additional or detail information about the invoice.</t>
        </r>
      </text>
    </comment>
    <comment ref="BD4" authorId="0" shapeId="0" xr:uid="{E119A2BF-0BAF-4E28-8A2B-1624432BB369}">
      <text>
        <r>
          <rPr>
            <sz val="8"/>
            <color indexed="81"/>
            <rFont val="Tahoma"/>
            <family val="2"/>
          </rPr>
          <t>GROUP_ID
VARCHAR2(80 CHAR)
The import set can be used to limit the payment requests within a particular set. You can import data for the same source by specifying a unique import set for each request. This reduces the processing time of your import</t>
        </r>
      </text>
    </comment>
    <comment ref="BE4" authorId="0" shapeId="0" xr:uid="{4729CDE0-1273-4C18-BA80-EC097BF27088}">
      <text>
        <r>
          <rPr>
            <sz val="8"/>
            <color indexed="81"/>
            <rFont val="Tahoma"/>
            <family val="2"/>
          </rPr>
          <t xml:space="preserve">LEGAL_ENTITY_NAME
VARCHAR2(50 CHAR)
The name of the legal entity that belongs to your own corporate structure or enterprise. If left null, the legal entity is derived as per the rules below in this order of priority: 
1. LE-Ledger-Business Unit if it is a 1:1:1 relationship.
2. Bill-to Location.
3. Balancing Segment Value of the Liability Code combination. 
4. Default Legal Context attached to the Business Unit.
</t>
        </r>
      </text>
    </comment>
    <comment ref="BF4" authorId="0" shapeId="0" xr:uid="{CF3CD4A1-DA01-4724-A7F8-57B98030DA4D}">
      <text>
        <r>
          <rPr>
            <sz val="8"/>
            <color indexed="81"/>
            <rFont val="Tahoma"/>
            <family val="2"/>
          </rPr>
          <t>TERMS_NAME
VARCHAR2(50 CHAR)
Payment terms used to create installments and to calculate due dates, discount dates, and discount amounts for each invoice. 
Navigation steps to find valid values:
1. Navigate to Setup and Maintenance.
2. Search and go to task Manage Payment Terms.
3. Click on Search to view valid payment terms.
If left blank, value of this field will be defaulted as 'Immediate'.</t>
        </r>
      </text>
    </comment>
    <comment ref="BG4" authorId="0" shapeId="0" xr:uid="{71A029D8-FDF7-4DBC-B06A-2673C8372D43}">
      <text>
        <r>
          <rPr>
            <sz val="8"/>
            <color indexed="81"/>
            <rFont val="Tahoma"/>
            <family val="2"/>
          </rPr>
          <t>PAYMENT_METHOD_CODE
VARCHAR2(30 CHAR)
Indicates the mode of payment of the payment request.
The valid payment methods can be found by following the steps below:
1. Navigate to Setup and Maintenance.
2. Search and go to task Manage Payment Methods.
3. Click on Search to view valid Payment Methods.
The default value Check is used if you do not enter a value.</t>
        </r>
      </text>
    </comment>
    <comment ref="BH4" authorId="0" shapeId="0" xr:uid="{E62E8044-FB83-4101-8241-C7F782F5E2C5}">
      <text>
        <r>
          <rPr>
            <sz val="8"/>
            <color indexed="81"/>
            <rFont val="Tahoma"/>
            <family val="2"/>
          </rPr>
          <t xml:space="preserve">PAY_GROUP_LOOKUP_CODE
VARCHAR2(25 CHAR)
Used to group a category of parties or payment requests into a single pay run. 
The valid pay groups can be found by the following steps:
1. Navigate to Setup and Maintenance.
2. Search and go to the task Manage Payables Lookups.
3. In the Search region, enter the Lookup Type &lt;PAY GROUP&gt;.
4. Click Search to view the various lookup codes.
If you do not enter a value the default value from the Invoice Options for that buiness unit is used. Use #NULL if you do not want the value to default from the setup.  </t>
        </r>
      </text>
    </comment>
    <comment ref="BI4" authorId="0" shapeId="0" xr:uid="{962976F9-5F5D-4C34-B2C5-8169D5A3BB20}">
      <text>
        <r>
          <rPr>
            <sz val="8"/>
            <color indexed="81"/>
            <rFont val="Tahoma"/>
            <family val="2"/>
          </rPr>
          <t>ACCTS_PAY_CODE_CONCATENATED
VARCHAR2(250 CHAR)
Account to which liability is recorded in accrual basis of accounting.
Generally, if left blank, value of this field will be defaulted from the setup.</t>
        </r>
      </text>
    </comment>
    <comment ref="BJ4" authorId="0" shapeId="0" xr:uid="{337A7394-33B8-4CB5-B6AE-394DD347104C}">
      <text>
        <r>
          <rPr>
            <sz val="8"/>
            <color indexed="81"/>
            <rFont val="Tahoma"/>
            <family val="2"/>
          </rPr>
          <t>DOC_CATEGORY_CODE
VARCHAR2(30 CHAR)
Value used to classify documents for document sequencing purposes.
Navigation steps to find valid values:
1. Navigate to Setup and Maintenance.
2. Search and go to task Manage Payables Document Sequences.
3. Click Search to view the various document sequences.
Generally, if left blank, value of this field will be defaulted from the setup. Use #NULL if you do not want value to be defaulted from the setup.</t>
        </r>
      </text>
    </comment>
    <comment ref="BK4" authorId="0" shapeId="0" xr:uid="{05CEC0A5-0422-4EC5-82E9-28E005A32972}">
      <text>
        <r>
          <rPr>
            <sz val="8"/>
            <color indexed="81"/>
            <rFont val="Tahoma"/>
            <family val="2"/>
          </rPr>
          <t>VOUCHER_NUM
VARCHAR2(50 CHAR)
A unique internal identifier assigned to a document. Required only if the document category code has an assignment type of Manual.</t>
        </r>
      </text>
    </comment>
    <comment ref="BL4" authorId="0" shapeId="0" xr:uid="{13EF591A-453B-4AF5-894F-67D01C123323}">
      <text>
        <r>
          <rPr>
            <sz val="8"/>
            <color indexed="81"/>
            <rFont val="Tahoma"/>
            <family val="2"/>
          </rPr>
          <t>REQUESTER_FIRST_NAME
VARCHAR2(150 CHAR)
The first name of the person who should receive or requested the items. This value is used to derive the requester. If you use Invoice Approval Workflow then you can define rules that use the requester to generate a hierarchical list of approvers for the invoice.</t>
        </r>
      </text>
    </comment>
    <comment ref="BM4" authorId="0" shapeId="0" xr:uid="{475071C5-6CF1-4B54-8850-0A6DD4137F5F}">
      <text>
        <r>
          <rPr>
            <sz val="8"/>
            <color indexed="81"/>
            <rFont val="Tahoma"/>
            <family val="2"/>
          </rPr>
          <t>REQUESTER_LAST_NAME
VARCHAR2(150  CHAR)
The last name of the person who should receive or requested the items. This value is used to derive the requester. If you use Invoice Approval Workflow then you can define rules that use the requester to generate a hierarchical list of approvers for the invoice.</t>
        </r>
      </text>
    </comment>
    <comment ref="BN4" authorId="0" shapeId="0" xr:uid="{EB3F5469-353F-41EC-B0B0-79D048259EDA}">
      <text>
        <r>
          <rPr>
            <sz val="8"/>
            <color indexed="81"/>
            <rFont val="Tahoma"/>
            <family val="2"/>
          </rPr>
          <t>PAYMENT_PRIORITY
NUMBER(2)
Number representing payment priority of a scheduled payment. The valid value is any number between 1 and 99.</t>
        </r>
      </text>
    </comment>
    <comment ref="BO4" authorId="0" shapeId="0" xr:uid="{F575D967-F4B6-4CA6-947A-7D0A974C8CC9}">
      <text>
        <r>
          <rPr>
            <sz val="8"/>
            <color indexed="81"/>
            <rFont val="Tahoma"/>
            <family val="2"/>
          </rPr>
          <t>PAYMENT_REASON_CODE
VARCHAR2(30)
A unique identification that provides additional payment details to the payment system or bank. Values are created and visible in the Manage Payment Codes user interface. The Payment Code Type must be Payment Reason.</t>
        </r>
      </text>
    </comment>
    <comment ref="BP4" authorId="0" shapeId="0" xr:uid="{C02B4470-9ADE-4BE8-95E3-AAE95B76D185}">
      <text>
        <r>
          <rPr>
            <sz val="8"/>
            <color indexed="81"/>
            <rFont val="Tahoma"/>
            <family val="2"/>
          </rPr>
          <t xml:space="preserve">PAYMENT_REASON_COMMENTS
VARCHAR2(240 CHAR)
Comments indicating the reason for creating the payment.
Generally, if left blank, value of this field will be defaulted from the setup. Use #NULL if you do not want value to be defaulted from the setup.  </t>
        </r>
      </text>
    </comment>
    <comment ref="BS4" authorId="0" shapeId="0" xr:uid="{1FA0C7F7-4F3F-49E6-B924-38791DA6BAE4}">
      <text>
        <r>
          <rPr>
            <sz val="8"/>
            <color indexed="81"/>
            <rFont val="Tahoma"/>
            <family val="2"/>
          </rPr>
          <t xml:space="preserve">ATTACHMENT_URL
VARCHAR2(4000 CHAR)
Invoice attachments with the type of URL. The URL attachment must begin with HTTP. URL attachments that begin with any other value will be ignored and the invoice will be imported. If an invoice has multiple URL attachments, use a vertical bar (|) to separate them.
</t>
        </r>
      </text>
    </comment>
    <comment ref="BT4" authorId="0" shapeId="0" xr:uid="{B633F9B4-F793-405D-9A56-48A67393C351}">
      <text>
        <r>
          <rPr>
            <sz val="8"/>
            <color indexed="81"/>
            <rFont val="Tahoma"/>
            <family val="2"/>
          </rPr>
          <t xml:space="preserve">REMITTANCE_MESSAGE1
VARCHAR2(150 CHAR)
The remittance message that is passed on to the supplier at the time of the payment.
</t>
        </r>
      </text>
    </comment>
    <comment ref="BU4" authorId="0" shapeId="0" xr:uid="{8B777B08-3B2E-4678-B070-FD18AD822A70}">
      <text>
        <r>
          <rPr>
            <sz val="8"/>
            <color indexed="81"/>
            <rFont val="Tahoma"/>
            <family val="2"/>
          </rPr>
          <t>ATTRIBUTE_CATEGORY 
VARCHAR2(150)
Descriptive Flexfield: structure definition of the user descriptive flexfield.</t>
        </r>
      </text>
    </comment>
    <comment ref="BV4" authorId="0" shapeId="0" xr:uid="{65E71608-F66F-404F-8805-4C1FEAB36DDF}">
      <text>
        <r>
          <rPr>
            <sz val="8"/>
            <color indexed="81"/>
            <rFont val="Tahoma"/>
            <family val="2"/>
          </rPr>
          <t>ATTRIBUTE1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W4" authorId="0" shapeId="0" xr:uid="{B12169FC-8466-4A8A-899B-11FA1D534358}">
      <text>
        <r>
          <rPr>
            <sz val="8"/>
            <color indexed="81"/>
            <rFont val="Tahoma"/>
            <family val="2"/>
          </rPr>
          <t>ATTRIBUTE2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X4" authorId="0" shapeId="0" xr:uid="{1CE25AF5-2A4C-41CB-922C-6B3B2311B660}">
      <text>
        <r>
          <rPr>
            <sz val="8"/>
            <color indexed="81"/>
            <rFont val="Tahoma"/>
            <family val="2"/>
          </rPr>
          <t>ATTRIBUTE3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Y4" authorId="0" shapeId="0" xr:uid="{2F28C3CF-9F2B-4684-85A2-9220D01256A2}">
      <text>
        <r>
          <rPr>
            <sz val="8"/>
            <color indexed="81"/>
            <rFont val="Tahoma"/>
            <family val="2"/>
          </rPr>
          <t>ATTRIBUTE4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Z4" authorId="0" shapeId="0" xr:uid="{33E7F39D-06D2-47DF-A232-1F2864A38B23}">
      <text>
        <r>
          <rPr>
            <sz val="8"/>
            <color indexed="81"/>
            <rFont val="Tahoma"/>
            <family val="2"/>
          </rPr>
          <t>ATTRIBUTE5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A4" authorId="0" shapeId="0" xr:uid="{09778FF4-8E2B-49DE-849D-63667E4BC1DC}">
      <text>
        <r>
          <rPr>
            <sz val="8"/>
            <color indexed="81"/>
            <rFont val="Tahoma"/>
            <family val="2"/>
          </rPr>
          <t>ATTRIBUTE6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B4" authorId="0" shapeId="0" xr:uid="{F2062AF0-A61D-4B08-AD59-772D92B5B69F}">
      <text>
        <r>
          <rPr>
            <sz val="8"/>
            <color indexed="81"/>
            <rFont val="Tahoma"/>
            <family val="2"/>
          </rPr>
          <t>ATTRIBUTE7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C4" authorId="0" shapeId="0" xr:uid="{7B711DBA-1197-429A-9488-8D9857C282CC}">
      <text>
        <r>
          <rPr>
            <sz val="8"/>
            <color indexed="81"/>
            <rFont val="Tahoma"/>
            <family val="2"/>
          </rPr>
          <t>ATTRIBUTE8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D4" authorId="0" shapeId="0" xr:uid="{50A21462-9310-4D2E-BA30-ADF98B03FA60}">
      <text>
        <r>
          <rPr>
            <sz val="8"/>
            <color indexed="81"/>
            <rFont val="Tahoma"/>
            <family val="2"/>
          </rPr>
          <t>ATTRIBUTE9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E4" authorId="0" shapeId="0" xr:uid="{B3864AF7-80DC-447E-ACF4-0FFED323B98E}">
      <text>
        <r>
          <rPr>
            <sz val="8"/>
            <color indexed="81"/>
            <rFont val="Tahoma"/>
            <family val="2"/>
          </rPr>
          <t>ATTRIBUTE10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F4" authorId="0" shapeId="0" xr:uid="{69D02541-B70F-4175-9297-B9843E49A687}">
      <text>
        <r>
          <rPr>
            <sz val="8"/>
            <color indexed="81"/>
            <rFont val="Tahoma"/>
            <family val="2"/>
          </rPr>
          <t>ATTRIBUTE11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G4" authorId="0" shapeId="0" xr:uid="{A4ADBF86-0EB6-4AE2-BA60-6DF5D17F3059}">
      <text>
        <r>
          <rPr>
            <sz val="8"/>
            <color indexed="81"/>
            <rFont val="Tahoma"/>
            <family val="2"/>
          </rPr>
          <t>ATTRIBUTE12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H4" authorId="0" shapeId="0" xr:uid="{BCF754DB-E61E-4DB7-9223-BD30985ED12C}">
      <text>
        <r>
          <rPr>
            <sz val="8"/>
            <color indexed="81"/>
            <rFont val="Tahoma"/>
            <family val="2"/>
          </rPr>
          <t>ATTRIBUTE13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I4" authorId="0" shapeId="0" xr:uid="{58352ED2-642F-49B0-AD07-28A02A37E469}">
      <text>
        <r>
          <rPr>
            <sz val="8"/>
            <color indexed="81"/>
            <rFont val="Tahoma"/>
            <family val="2"/>
          </rPr>
          <t>ATTRIBUTE14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J4" authorId="0" shapeId="0" xr:uid="{E199FE86-D453-455B-8C74-120191D8A051}">
      <text>
        <r>
          <rPr>
            <sz val="8"/>
            <color indexed="81"/>
            <rFont val="Tahoma"/>
            <family val="2"/>
          </rPr>
          <t>ATTRIBUTE15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K4" authorId="0" shapeId="0" xr:uid="{8156221D-696C-4896-A602-DB05D3590497}">
      <text>
        <r>
          <rPr>
            <sz val="8"/>
            <color indexed="81"/>
            <rFont val="Tahoma"/>
            <family val="2"/>
          </rPr>
          <t>ATTRIBUTE_NUMBER1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L4" authorId="0" shapeId="0" xr:uid="{4D270462-3946-4E7A-8242-007AC4DFD336}">
      <text>
        <r>
          <rPr>
            <sz val="8"/>
            <color indexed="81"/>
            <rFont val="Tahoma"/>
            <family val="2"/>
          </rPr>
          <t>ATTRIBUTE_NUMBER2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M4" authorId="0" shapeId="0" xr:uid="{B301C68F-B45D-446F-B682-8C4E262C8EF1}">
      <text>
        <r>
          <rPr>
            <sz val="8"/>
            <color indexed="81"/>
            <rFont val="Tahoma"/>
            <family val="2"/>
          </rPr>
          <t>ATTRIBUTE_NUMBER3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N4" authorId="0" shapeId="0" xr:uid="{ECD3BD6A-08B4-41B1-A538-ADE8028C7D78}">
      <text>
        <r>
          <rPr>
            <sz val="8"/>
            <color indexed="81"/>
            <rFont val="Tahoma"/>
            <family val="2"/>
          </rPr>
          <t>ATTRIBUTE_NUMBER4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O4" authorId="0" shapeId="0" xr:uid="{7B422F56-7415-40FD-B144-E6705CB2FD46}">
      <text>
        <r>
          <rPr>
            <sz val="8"/>
            <color indexed="81"/>
            <rFont val="Tahoma"/>
            <family val="2"/>
          </rPr>
          <t>ATTRIBUTE_NUMBER5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P4" authorId="0" shapeId="0" xr:uid="{5577DC7A-5343-4010-B9B4-8200B2B9E82A}">
      <text>
        <r>
          <rPr>
            <sz val="8"/>
            <color indexed="81"/>
            <rFont val="Tahoma"/>
            <family val="2"/>
          </rPr>
          <t>ATTRIBUTE_DATE1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Q4" authorId="0" shapeId="0" xr:uid="{ACAE1A77-D8AD-4459-9F15-F8581156C961}">
      <text>
        <r>
          <rPr>
            <sz val="8"/>
            <color indexed="81"/>
            <rFont val="Tahoma"/>
            <family val="2"/>
          </rPr>
          <t>ATTRIBUTE_DATE2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R4" authorId="0" shapeId="0" xr:uid="{88607989-F4A1-40DE-889A-FB6BBB37D739}">
      <text>
        <r>
          <rPr>
            <sz val="8"/>
            <color indexed="81"/>
            <rFont val="Tahoma"/>
            <family val="2"/>
          </rPr>
          <t>ATTRIBUTE_DATE3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S4" authorId="0" shapeId="0" xr:uid="{414392B4-A43E-4D55-B32C-0D3297732E19}">
      <text>
        <r>
          <rPr>
            <sz val="8"/>
            <color indexed="81"/>
            <rFont val="Tahoma"/>
            <family val="2"/>
          </rPr>
          <t>ATTRIBUTE_DATE4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T4" authorId="0" shapeId="0" xr:uid="{43DBFE3E-1191-429A-A21E-DA4D99EFAA58}">
      <text>
        <r>
          <rPr>
            <sz val="8"/>
            <color indexed="81"/>
            <rFont val="Tahoma"/>
            <family val="2"/>
          </rPr>
          <t>ATTRIBUTE_DATE5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U4" authorId="0" shapeId="0" xr:uid="{602AD635-D13E-49A2-9F39-DCED403A6524}">
      <text>
        <r>
          <rPr>
            <sz val="8"/>
            <color indexed="81"/>
            <rFont val="Tahoma"/>
            <family val="2"/>
          </rPr>
          <t>LINE_NUMBER
NUMBER(18)
The number of the invoice line.</t>
        </r>
      </text>
    </comment>
    <comment ref="CV4" authorId="0" shapeId="0" xr:uid="{D4C5E080-7F7B-40AA-81DB-03392F518A4D}">
      <text>
        <r>
          <rPr>
            <sz val="8"/>
            <color indexed="81"/>
            <rFont val="Tahoma"/>
            <family val="2"/>
          </rPr>
          <t>AMOUNT
NUMBER
Amount of the invoice line to import. Enter a period as the decimal separator.</t>
        </r>
      </text>
    </comment>
    <comment ref="CW4" authorId="0" shapeId="0" xr:uid="{64ADBBE2-B34E-468A-BCB2-F8024EE1E68B}">
      <text>
        <r>
          <rPr>
            <sz val="8"/>
            <color indexed="81"/>
            <rFont val="Tahoma"/>
            <family val="2"/>
          </rPr>
          <t>DESCRIPTION
VARCHAR2(240 CHAR)
Additional or detail information about the invoice line.</t>
        </r>
      </text>
    </comment>
    <comment ref="CX4" authorId="0" shapeId="0" xr:uid="{846B76B3-7F95-4ACC-85F6-F128A205459F}">
      <text>
        <r>
          <rPr>
            <sz val="8"/>
            <color indexed="81"/>
            <rFont val="Tahoma"/>
            <family val="2"/>
          </rPr>
          <t>DIST_CODE_CONCATENATED
VARCHAR2(250 CHAR)
The account combination used for creating the invoice distribution.
If you do not enter a value the default value from the expense account setup in Manage Common Options for Procurement and Payables is used.</t>
        </r>
      </text>
    </comment>
    <comment ref="CY4" authorId="0" shapeId="0" xr:uid="{B4A664EE-F283-415B-9275-55B37D1EADCA}">
      <text>
        <r>
          <rPr>
            <sz val="8"/>
            <color indexed="81"/>
            <rFont val="Tahoma"/>
            <family val="2"/>
          </rPr>
          <t>DISTRIBUTION_SET_NAME
VARCHAR2(50 CHAR)
Used to create the invoice distributions automatically when you do not want to enter the invoice distribution information manually. Navigation steps to find valid values:
1. Navigate to Setup and Maintenance.
2. Search and go to task Manage Distribution Sets.
3. Click on Search to view valid distribution sets.</t>
        </r>
      </text>
    </comment>
    <comment ref="CZ4" authorId="0" shapeId="0" xr:uid="{0956F773-D5AE-44FD-989E-7F14F186869A}">
      <text>
        <r>
          <rPr>
            <sz val="8"/>
            <color indexed="81"/>
            <rFont val="Tahoma"/>
            <family val="2"/>
          </rPr>
          <t>LINE_REQUESTER_FIRST_NAME
VARCHAR2(150 CHAR)
The first name of the person who has requested the items. This value is used to derive the requester ID. If you use the Invoice Approval Workflow, you can define rules that use the requester ID to generate a hierarchical list of approvers for the invoice.</t>
        </r>
      </text>
    </comment>
    <comment ref="DA4" authorId="0" shapeId="0" xr:uid="{64D6B300-0BB3-4A35-A86D-057CA76445A0}">
      <text>
        <r>
          <rPr>
            <sz val="8"/>
            <color indexed="81"/>
            <rFont val="Tahoma"/>
            <family val="2"/>
          </rPr>
          <t>LINE_REQUESTER_LAST_NAME
VARCHAR2(150 CHAR)
The last name of the person who has requested the items. This value is used to derive the requester ID. If you use the Invoice Approval Workflow, you can define rules that use the requester ID to generate a hierarchical list of approvers for the invoice.</t>
        </r>
      </text>
    </comment>
    <comment ref="DB4" authorId="0" shapeId="0" xr:uid="{A9A324F2-6D64-44F9-999D-DF27BA887785}">
      <text>
        <r>
          <rPr>
            <sz val="8"/>
            <color indexed="81"/>
            <rFont val="Tahoma"/>
            <family val="2"/>
          </rPr>
          <t>LINE_ATTRIBUTE_CATEGORY
VARCHAR2(150 CHAR)
User-defined descriptive flexfield context sensitive segments configured to capture additional information on the invoice line.</t>
        </r>
      </text>
    </comment>
    <comment ref="DC4" authorId="0" shapeId="0" xr:uid="{3861B71D-CC73-42F5-8A88-C952A0B657E9}">
      <text>
        <r>
          <rPr>
            <sz val="8"/>
            <color indexed="81"/>
            <rFont val="Tahoma"/>
            <family val="2"/>
          </rPr>
          <t>LINE_ATTRIBUTE1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D4" authorId="0" shapeId="0" xr:uid="{4066BF6D-4603-463B-A2BE-B37644B0CBE4}">
      <text>
        <r>
          <rPr>
            <sz val="8"/>
            <color indexed="81"/>
            <rFont val="Tahoma"/>
            <family val="2"/>
          </rPr>
          <t>LINE_ATTRIBUTE2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E4" authorId="0" shapeId="0" xr:uid="{2E399920-2404-4AFE-B87F-2C4EE9C3F6D1}">
      <text>
        <r>
          <rPr>
            <sz val="8"/>
            <color indexed="81"/>
            <rFont val="Tahoma"/>
            <family val="2"/>
          </rPr>
          <t>LINE_ATTRIBUTE3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F4" authorId="0" shapeId="0" xr:uid="{59D176EB-67FE-4EAD-A0EB-CB500AB16FDB}">
      <text>
        <r>
          <rPr>
            <sz val="8"/>
            <color indexed="81"/>
            <rFont val="Tahoma"/>
            <family val="2"/>
          </rPr>
          <t>LINE_ATTRIBUTE4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G4" authorId="0" shapeId="0" xr:uid="{FDB754F5-06F5-46D1-8BAD-8A45AE622650}">
      <text>
        <r>
          <rPr>
            <sz val="8"/>
            <color indexed="81"/>
            <rFont val="Tahoma"/>
            <family val="2"/>
          </rPr>
          <t>LINE_ATTRIBUTE5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H4" authorId="0" shapeId="0" xr:uid="{7C4E55A3-D049-4090-B581-833CF78824DF}">
      <text>
        <r>
          <rPr>
            <sz val="8"/>
            <color indexed="81"/>
            <rFont val="Tahoma"/>
            <family val="2"/>
          </rPr>
          <t>LINE_ATTRIBUTE6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I4" authorId="0" shapeId="0" xr:uid="{5C26DD82-AAEB-44C5-878E-E7764AC35794}">
      <text>
        <r>
          <rPr>
            <sz val="8"/>
            <color indexed="81"/>
            <rFont val="Tahoma"/>
            <family val="2"/>
          </rPr>
          <t>LINE_ATTRIBUTE7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J4" authorId="0" shapeId="0" xr:uid="{CCC30BF1-2EBD-4777-827D-4ABEBB8CE004}">
      <text>
        <r>
          <rPr>
            <sz val="8"/>
            <color indexed="81"/>
            <rFont val="Tahoma"/>
            <family val="2"/>
          </rPr>
          <t>LINE_ATTRIBUTE8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K4" authorId="0" shapeId="0" xr:uid="{FAB7121B-627D-4A08-B0C8-444A8C262B84}">
      <text>
        <r>
          <rPr>
            <sz val="8"/>
            <color indexed="81"/>
            <rFont val="Tahoma"/>
            <family val="2"/>
          </rPr>
          <t>LINE_ATTRIBUTE9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L4" authorId="0" shapeId="0" xr:uid="{8C0FA330-4817-4940-A60D-72B5378AE34E}">
      <text>
        <r>
          <rPr>
            <sz val="8"/>
            <color indexed="81"/>
            <rFont val="Tahoma"/>
            <family val="2"/>
          </rPr>
          <t>LINE_ATTRIBUTE10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M4" authorId="0" shapeId="0" xr:uid="{9DF891B9-A2DB-473A-BACF-EBCA96859D68}">
      <text>
        <r>
          <rPr>
            <sz val="8"/>
            <color indexed="81"/>
            <rFont val="Tahoma"/>
            <family val="2"/>
          </rPr>
          <t>LINE_ATTRIBUTE11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N4" authorId="0" shapeId="0" xr:uid="{6B191643-231B-42D6-8E9D-3807A7AA2C58}">
      <text>
        <r>
          <rPr>
            <sz val="8"/>
            <color indexed="81"/>
            <rFont val="Tahoma"/>
            <family val="2"/>
          </rPr>
          <t>LINE_ATTRIBUTE12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O4" authorId="0" shapeId="0" xr:uid="{CB0E8EB2-4164-4DE3-8128-69C4CDE78E3F}">
      <text>
        <r>
          <rPr>
            <sz val="8"/>
            <color indexed="81"/>
            <rFont val="Tahoma"/>
            <family val="2"/>
          </rPr>
          <t>LINE_ATTRIBUTE13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P4" authorId="0" shapeId="0" xr:uid="{5D329171-770D-4143-AB08-40CC9BDA1BB9}">
      <text>
        <r>
          <rPr>
            <sz val="8"/>
            <color indexed="81"/>
            <rFont val="Tahoma"/>
            <family val="2"/>
          </rPr>
          <t>LINE_ATTRIBUTE14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Q4" authorId="0" shapeId="0" xr:uid="{F25C50B5-D0B4-42FB-93BE-22DD55699935}">
      <text>
        <r>
          <rPr>
            <sz val="8"/>
            <color indexed="81"/>
            <rFont val="Tahoma"/>
            <family val="2"/>
          </rPr>
          <t>LINE_ATTRIBUTE15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R4" authorId="0" shapeId="0" xr:uid="{DD2D9989-4DBF-4E9D-9716-1C444FDA4BFD}">
      <text>
        <r>
          <rPr>
            <sz val="8"/>
            <color indexed="81"/>
            <rFont val="Tahoma"/>
            <family val="2"/>
          </rPr>
          <t>LINE_ATTRIBUTE_NUMBER1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S4" authorId="0" shapeId="0" xr:uid="{3C6D22DB-765C-4A33-9E53-F2910F230411}">
      <text>
        <r>
          <rPr>
            <sz val="8"/>
            <color indexed="81"/>
            <rFont val="Tahoma"/>
            <family val="2"/>
          </rPr>
          <t>LINE_ATTRIBUTE_NUMBER2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T4" authorId="0" shapeId="0" xr:uid="{EDD7C970-0361-4CDD-857F-674BF0FD9306}">
      <text>
        <r>
          <rPr>
            <sz val="8"/>
            <color indexed="81"/>
            <rFont val="Tahoma"/>
            <family val="2"/>
          </rPr>
          <t>LINE_ATTRIBUTE_NUMBER3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U4" authorId="0" shapeId="0" xr:uid="{DFF868E4-BE18-4919-BF7E-6B5CA9A4FEBE}">
      <text>
        <r>
          <rPr>
            <sz val="8"/>
            <color indexed="81"/>
            <rFont val="Tahoma"/>
            <family val="2"/>
          </rPr>
          <t>LINE_ATTRIBUTE_NUMBER4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V4" authorId="0" shapeId="0" xr:uid="{0853BECB-F8D6-4053-92C2-B4B218592CC2}">
      <text>
        <r>
          <rPr>
            <sz val="8"/>
            <color indexed="81"/>
            <rFont val="Tahoma"/>
            <family val="2"/>
          </rPr>
          <t>LINE_ATTRIBUTE_NUMBER5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W4" authorId="0" shapeId="0" xr:uid="{55E41EBA-4FC8-4796-8EB3-15268001FAC6}">
      <text>
        <r>
          <rPr>
            <sz val="8"/>
            <color indexed="81"/>
            <rFont val="Tahoma"/>
            <family val="2"/>
          </rPr>
          <t>LINE_ATTRIBUTE_DATE1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X4" authorId="0" shapeId="0" xr:uid="{A7C3268B-4FDB-4A6E-9639-09F5C5A459A2}">
      <text>
        <r>
          <rPr>
            <sz val="8"/>
            <color indexed="81"/>
            <rFont val="Tahoma"/>
            <family val="2"/>
          </rPr>
          <t>LINE_ATTRIBUTE_DATE2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Y4" authorId="0" shapeId="0" xr:uid="{63C06FC2-F824-4E22-A852-4C30014A7B19}">
      <text>
        <r>
          <rPr>
            <sz val="8"/>
            <color indexed="81"/>
            <rFont val="Tahoma"/>
            <family val="2"/>
          </rPr>
          <t>LINE_ATTRIBUTE_DATE3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Z4" authorId="0" shapeId="0" xr:uid="{4912F430-FB7F-4B9C-A5AE-78450349F5C4}">
      <text>
        <r>
          <rPr>
            <sz val="8"/>
            <color indexed="81"/>
            <rFont val="Tahoma"/>
            <family val="2"/>
          </rPr>
          <t>LINE_ATTRIBUTE_DATE4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EA4" authorId="0" shapeId="0" xr:uid="{6E3377CB-21FD-4DB3-849F-E871768473C2}">
      <text>
        <r>
          <rPr>
            <sz val="8"/>
            <color indexed="81"/>
            <rFont val="Tahoma"/>
            <family val="2"/>
          </rPr>
          <t>LINE_ATTRIBUTE_DATE5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List>
</comments>
</file>

<file path=xl/sharedStrings.xml><?xml version="1.0" encoding="utf-8"?>
<sst xmlns="http://schemas.openxmlformats.org/spreadsheetml/2006/main" count="439" uniqueCount="315">
  <si>
    <t>Address line 1</t>
  </si>
  <si>
    <t>Address line 2</t>
  </si>
  <si>
    <t>Address line 3</t>
  </si>
  <si>
    <t>Town/ City</t>
  </si>
  <si>
    <t>Postcode</t>
  </si>
  <si>
    <t>Country*</t>
  </si>
  <si>
    <t>Telephone Number</t>
  </si>
  <si>
    <t>Email Address*</t>
  </si>
  <si>
    <t>PAYMENT DETAILS</t>
  </si>
  <si>
    <t>Payee Account Name*</t>
  </si>
  <si>
    <t>Name of Bank*</t>
  </si>
  <si>
    <t>Country of Bank*</t>
  </si>
  <si>
    <t xml:space="preserve">Currency of bank account** </t>
  </si>
  <si>
    <t>Bank Sort Code or Routing Number**</t>
  </si>
  <si>
    <t>Bank Account Number**</t>
  </si>
  <si>
    <t>International Bank Account Number (IBAN)**</t>
  </si>
  <si>
    <t>BIC / SWIFT Code**</t>
  </si>
  <si>
    <t>Your Primary University Contact Relating to this claim*</t>
  </si>
  <si>
    <t>Currency of the payment request*</t>
  </si>
  <si>
    <t>CHARGING DETAILS  (FOR OFFICE USE ONLY)</t>
  </si>
  <si>
    <t>Faculty / Service*</t>
  </si>
  <si>
    <t>Complete Relevant Section:</t>
  </si>
  <si>
    <t>Hours/ Days Due</t>
  </si>
  <si>
    <t>Agreed One-Off Fee</t>
  </si>
  <si>
    <t xml:space="preserve">Expenses to be paid </t>
  </si>
  <si>
    <t>Total to be paid*</t>
  </si>
  <si>
    <t>Company Code</t>
  </si>
  <si>
    <t>UNN</t>
  </si>
  <si>
    <t>Cost Centre</t>
  </si>
  <si>
    <t>FN345</t>
  </si>
  <si>
    <t>Activity Code</t>
  </si>
  <si>
    <t>Analysis</t>
  </si>
  <si>
    <t>Intercompany Code</t>
  </si>
  <si>
    <t>Spare</t>
  </si>
  <si>
    <t>0000</t>
  </si>
  <si>
    <t>00000</t>
  </si>
  <si>
    <t>Project Fields if applicable</t>
  </si>
  <si>
    <t>Project Number</t>
  </si>
  <si>
    <t xml:space="preserve">Task Number </t>
  </si>
  <si>
    <t>Expenditure type</t>
  </si>
  <si>
    <t>Expenditure Organisation</t>
  </si>
  <si>
    <t>Award - Funding Source</t>
  </si>
  <si>
    <t xml:space="preserve">Unique Reference or Invoice Number </t>
  </si>
  <si>
    <t>Distribution Combination</t>
  </si>
  <si>
    <t>Payment Requests</t>
  </si>
  <si>
    <t>* Required</t>
  </si>
  <si>
    <t>** At least one is required</t>
  </si>
  <si>
    <t>*Transaction Identifier</t>
  </si>
  <si>
    <t>*Party Name</t>
  </si>
  <si>
    <t>*Party Original System Reference</t>
  </si>
  <si>
    <t>*Party Type</t>
  </si>
  <si>
    <t>*Location Original System Reference</t>
  </si>
  <si>
    <t>Country</t>
  </si>
  <si>
    <t>Address Line 1</t>
  </si>
  <si>
    <t>Address Line 2</t>
  </si>
  <si>
    <t>Address Line 3</t>
  </si>
  <si>
    <t>Address Line 4</t>
  </si>
  <si>
    <t>Phonetic Address Line</t>
  </si>
  <si>
    <t>Address Element Attribute 1</t>
  </si>
  <si>
    <t>Address Element Attribute 2</t>
  </si>
  <si>
    <t>Address Element Attribute 3</t>
  </si>
  <si>
    <t>Address Element Attribute 4</t>
  </si>
  <si>
    <t>Address Element Attribute 5</t>
  </si>
  <si>
    <t>Building</t>
  </si>
  <si>
    <t>Floor Number</t>
  </si>
  <si>
    <t>City</t>
  </si>
  <si>
    <t>State</t>
  </si>
  <si>
    <t>Province</t>
  </si>
  <si>
    <t>County</t>
  </si>
  <si>
    <t>Postal code</t>
  </si>
  <si>
    <t>Postal Plus 4 code</t>
  </si>
  <si>
    <t>Addressee</t>
  </si>
  <si>
    <t>Global Location Number</t>
  </si>
  <si>
    <t>Language</t>
  </si>
  <si>
    <t>Phone Country Code</t>
  </si>
  <si>
    <t>Phone Area Code</t>
  </si>
  <si>
    <t>Phone</t>
  </si>
  <si>
    <t>Phone Extension</t>
  </si>
  <si>
    <t>Payee E-mail address</t>
  </si>
  <si>
    <t>Party Tax Registration Number</t>
  </si>
  <si>
    <t>Account Country Code</t>
  </si>
  <si>
    <t>Account Currency Code</t>
  </si>
  <si>
    <t>Account Number</t>
  </si>
  <si>
    <t>IBAN</t>
  </si>
  <si>
    <t>Secondary Account Reference</t>
  </si>
  <si>
    <t>Account Suffix</t>
  </si>
  <si>
    <t>Account Name</t>
  </si>
  <si>
    <t>Account Type Code</t>
  </si>
  <si>
    <t>Bank Name</t>
  </si>
  <si>
    <t>Bank Number</t>
  </si>
  <si>
    <t>Bank Branch Name</t>
  </si>
  <si>
    <t>Bank Branch Number</t>
  </si>
  <si>
    <t>BIC</t>
  </si>
  <si>
    <t>Check Digits</t>
  </si>
  <si>
    <t>Account Description</t>
  </si>
  <si>
    <t>Account Alternate Name</t>
  </si>
  <si>
    <t>*Business Unit</t>
  </si>
  <si>
    <t>*Source</t>
  </si>
  <si>
    <t>*Invoice Number</t>
  </si>
  <si>
    <t>*Invoice Date</t>
  </si>
  <si>
    <t>*Currency</t>
  </si>
  <si>
    <t>Description</t>
  </si>
  <si>
    <t>Import Set</t>
  </si>
  <si>
    <t>Legal Entity</t>
  </si>
  <si>
    <t>Payment Terms</t>
  </si>
  <si>
    <t>Payment Method</t>
  </si>
  <si>
    <t>Pay Group</t>
  </si>
  <si>
    <t>Liability Combination</t>
  </si>
  <si>
    <t>Document Category Code</t>
  </si>
  <si>
    <t>Voucher Number</t>
  </si>
  <si>
    <t>Requester First Name</t>
  </si>
  <si>
    <t>Requester Last Name</t>
  </si>
  <si>
    <t>Payment Priority</t>
  </si>
  <si>
    <t>Payment Reason</t>
  </si>
  <si>
    <t>Payment Reason Comments</t>
  </si>
  <si>
    <t>Attribute Category</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</si>
  <si>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</si>
  <si>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</si>
  <si>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</si>
  <si>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</si>
  <si>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</si>
  <si>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</si>
  <si>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</si>
  <si>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</si>
  <si>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</si>
  <si>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</si>
  <si>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</si>
  <si>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</si>
  <si>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</si>
  <si>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</si>
  <si>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Attribute 15</t>
  </si>
  <si>
    <t>Attribute Number 1</t>
  </si>
  <si>
    <t>Attribute Number 2</t>
  </si>
  <si>
    <t>Attribute Number 3</t>
  </si>
  <si>
    <t>Attribute Number 4</t>
  </si>
  <si>
    <t>Attribute Number 5</t>
  </si>
  <si>
    <t>Attribute Date 1</t>
  </si>
  <si>
    <t>Attribute Date 2</t>
  </si>
  <si>
    <t>Attribute Date 3</t>
  </si>
  <si>
    <t>Attribute Date 4</t>
  </si>
  <si>
    <t>Attribute Date 5</t>
  </si>
  <si>
    <t>Line Number</t>
  </si>
  <si>
    <t>*Amount</t>
  </si>
  <si>
    <t>Line Description</t>
  </si>
  <si>
    <t>Distribution Set</t>
  </si>
  <si>
    <t>Line Requester First Name</t>
  </si>
  <si>
    <t>Line Requester Last Name</t>
  </si>
  <si>
    <t>Line Attribute Category</t>
  </si>
  <si>
    <t>Line Attribute 1</t>
  </si>
  <si>
    <t>Line Attribute 2</t>
  </si>
  <si>
    <t>Line Attribute 3</t>
  </si>
  <si>
    <t>Line Attribute 4</t>
  </si>
  <si>
    <t>Line Attribute 5</t>
  </si>
  <si>
    <t>Line Attribute 6</t>
  </si>
  <si>
    <t>Line Attribute 7</t>
  </si>
  <si>
    <t>Line Attribute 8</t>
  </si>
  <si>
    <t>Line Attribute 9</t>
  </si>
  <si>
    <t>Line Attribute 10</t>
  </si>
  <si>
    <t>Line Attribute 11</t>
  </si>
  <si>
    <t>Line Attribute 12</t>
  </si>
  <si>
    <t>Line Attribute 13</t>
  </si>
  <si>
    <t>Line Attribute 14</t>
  </si>
  <si>
    <t>Line Attribute 15</t>
  </si>
  <si>
    <t>Line Attribute Number 1</t>
  </si>
  <si>
    <t>Line Attribute Number 2</t>
  </si>
  <si>
    <t>Line Attribute Number 3</t>
  </si>
  <si>
    <t>Line Attribute Number 4</t>
  </si>
  <si>
    <t>Line Attribute Number 5</t>
  </si>
  <si>
    <t>Line Attribute Date 1</t>
  </si>
  <si>
    <t>Line Attribute Date 2</t>
  </si>
  <si>
    <t>Line Attribute Date 3</t>
  </si>
  <si>
    <t>Line Attribute Date 4</t>
  </si>
  <si>
    <t>Line Attribute Date 5</t>
  </si>
  <si>
    <t>C/O Northumbria University</t>
  </si>
  <si>
    <t>Claim for Involvement</t>
  </si>
  <si>
    <t>Description of Costs</t>
  </si>
  <si>
    <t>£ Cost Incl VAT</t>
  </si>
  <si>
    <t>Nominal (Office use only)</t>
  </si>
  <si>
    <t>Mileage at 45p per mile- Description of Costs</t>
  </si>
  <si>
    <t>Journey From and To</t>
  </si>
  <si>
    <t xml:space="preserve">£-   </t>
  </si>
  <si>
    <t>Dates</t>
  </si>
  <si>
    <t>Travel Other- Description of Costs</t>
  </si>
  <si>
    <t>Subsistence - Description of Costs</t>
  </si>
  <si>
    <t>Other - Description of Costs</t>
  </si>
  <si>
    <t>Total Expenses Claimed</t>
  </si>
  <si>
    <t>OUT OF POCKET EXPENSES</t>
  </si>
  <si>
    <t>Date of Activity</t>
  </si>
  <si>
    <t>PAYEE  DETAILS</t>
  </si>
  <si>
    <t xml:space="preserve"> - Please complete the fields below, for guidance on the requirements please see the notes on the relevant entry box</t>
  </si>
  <si>
    <t xml:space="preserve"> - Fields marked with a double asterisk** indicate a field combination requirement, please see guidance notes</t>
  </si>
  <si>
    <t>Hourly/ Day Rate</t>
  </si>
  <si>
    <t xml:space="preserve">Hourly /Day Rate to be paid </t>
  </si>
  <si>
    <t>Details of Claim</t>
  </si>
  <si>
    <t>Details</t>
  </si>
  <si>
    <t>Fee Total £</t>
  </si>
  <si>
    <t>Claim for Involvment Activity Code  - (See guidance tab - Please indicate letters A to F, if other please specify)</t>
  </si>
  <si>
    <t>External Visitors</t>
  </si>
  <si>
    <t>Exchange Rate</t>
  </si>
  <si>
    <t xml:space="preserve">Date of exchange rate used </t>
  </si>
  <si>
    <t xml:space="preserve">External Visitor </t>
  </si>
  <si>
    <t xml:space="preserve">Claim for Involvement </t>
  </si>
  <si>
    <t>Total</t>
  </si>
  <si>
    <t>Music Tutoring</t>
  </si>
  <si>
    <t>Music Performance</t>
  </si>
  <si>
    <t>For music tuition claims enter name(s) of student(s), duration and total tutoring hours claimed.</t>
  </si>
  <si>
    <t xml:space="preserve">For music performance claims enter the name of the event/ activity, location and agreed fee. </t>
  </si>
  <si>
    <t xml:space="preserve">If you are unsure of the type of claim you need to submit, please consult your primary University Contact relating to this claim. </t>
  </si>
  <si>
    <t>Payee full name / Organisation*</t>
  </si>
  <si>
    <t>Required Information</t>
  </si>
  <si>
    <t>Please Select the Claim Type</t>
  </si>
  <si>
    <t>Please select the correct claim type from the box above</t>
  </si>
  <si>
    <t>Type of Claim*</t>
  </si>
  <si>
    <t xml:space="preserve">Please complete the corresponding fields related to your claim type in the table below. If you need to make a claim against more than one different claim type, please submit two separate forms. </t>
  </si>
  <si>
    <t>Drop Down Field</t>
  </si>
  <si>
    <t>External Expenses and Payments Claim Form</t>
  </si>
  <si>
    <t xml:space="preserve"> - Please read the relevant guidance notes before completing and submitting this form</t>
  </si>
  <si>
    <t>Guidance Notes</t>
  </si>
  <si>
    <t>000</t>
  </si>
  <si>
    <t>Title of Examination Board, Research Degree Examination, 
Lecture(s), review or programme approval event</t>
  </si>
  <si>
    <t>Music Performances or Music Tuition</t>
  </si>
  <si>
    <r>
      <t xml:space="preserve">Reason for Expenditure and Invoice Number/ reference - </t>
    </r>
    <r>
      <rPr>
        <i/>
        <sz val="10"/>
        <color theme="1"/>
        <rFont val="Arial"/>
        <family val="2"/>
      </rPr>
      <t>there is no requirement for an invoice</t>
    </r>
  </si>
  <si>
    <r>
      <t>EXCHANGE RATE</t>
    </r>
    <r>
      <rPr>
        <sz val="10"/>
        <color theme="1"/>
        <rFont val="Arial"/>
        <family val="2"/>
      </rPr>
      <t xml:space="preserve"> -   (If required use oanda.com for the currency conversion )</t>
    </r>
  </si>
  <si>
    <r>
      <t xml:space="preserve">EXPENDITURE ITEMS </t>
    </r>
    <r>
      <rPr>
        <sz val="10"/>
        <color theme="1"/>
        <rFont val="Arial"/>
        <family val="2"/>
      </rPr>
      <t>(Receipts required)</t>
    </r>
  </si>
  <si>
    <r>
      <t xml:space="preserve">Please complete the </t>
    </r>
    <r>
      <rPr>
        <b/>
        <sz val="10"/>
        <color theme="1"/>
        <rFont val="Arial"/>
        <family val="2"/>
      </rPr>
      <t>Out of Pocket Expenses</t>
    </r>
    <r>
      <rPr>
        <sz val="10"/>
        <color theme="1"/>
        <rFont val="Arial"/>
        <family val="2"/>
      </rPr>
      <t xml:space="preserve"> Section below</t>
    </r>
  </si>
  <si>
    <t>Back to Claim Form</t>
  </si>
  <si>
    <t>We are committed to keeping your data safe so It’s important for you to know how we use any personal data you give us. For more detailed information, access our Privacy Notice.</t>
  </si>
  <si>
    <t>Please return the claim form to your University contact within faculty or service for authorisation and payment</t>
  </si>
  <si>
    <t xml:space="preserve">Links: </t>
  </si>
  <si>
    <t>Privacy Policy</t>
  </si>
  <si>
    <t>Visiting Lecturers</t>
  </si>
  <si>
    <t>Yes</t>
  </si>
  <si>
    <t>No</t>
  </si>
  <si>
    <t>Please Select</t>
  </si>
  <si>
    <t>Guidance Information</t>
  </si>
  <si>
    <t xml:space="preserve"> - Mandatory fields have been indicated with a single asterisk*</t>
  </si>
  <si>
    <t>Submission of this form indicates your confirmation that all expenses claimed were actually and necessarily incurred whilst on authorised University business and have attached receipts for all items except mileage</t>
  </si>
  <si>
    <r>
      <rPr>
        <b/>
        <sz val="10"/>
        <color theme="1"/>
        <rFont val="Arial"/>
        <family val="2"/>
      </rPr>
      <t>Please confirm:</t>
    </r>
    <r>
      <rPr>
        <sz val="10"/>
        <color theme="1"/>
        <rFont val="Arial"/>
        <family val="2"/>
      </rPr>
      <t xml:space="preserve"> I have read, understood and agreed to the guidance related to this claim* </t>
    </r>
  </si>
  <si>
    <t>GL</t>
  </si>
  <si>
    <t>Distribution Combination - Activity</t>
  </si>
  <si>
    <t>Distribution Combination - Mileage</t>
  </si>
  <si>
    <t>Distribution Combination - Other Travel</t>
  </si>
  <si>
    <t>Distribution Combination - Subsistence</t>
  </si>
  <si>
    <t>Distribution Combination - Other Costs</t>
  </si>
  <si>
    <t>Calculated Field, enter total miles in the No of Miles Field</t>
  </si>
  <si>
    <t>No of Miles</t>
  </si>
  <si>
    <t xml:space="preserve">Please ensure that you have checked and agreed with the £ Cost Incl VAT column and then update the charge codes below, rows 91 to 94 where applicable. </t>
  </si>
  <si>
    <t>Mrs Joanne Brown</t>
  </si>
  <si>
    <t>123 Main Street</t>
  </si>
  <si>
    <t>Newcastle</t>
  </si>
  <si>
    <t>NE1 1AB</t>
  </si>
  <si>
    <t>GB</t>
  </si>
  <si>
    <t>0191 1234567</t>
  </si>
  <si>
    <t>Joanne.brown@emailaddress.com</t>
  </si>
  <si>
    <t>Barclays Bank</t>
  </si>
  <si>
    <t>GBP</t>
  </si>
  <si>
    <t>112233</t>
  </si>
  <si>
    <t>12345678</t>
  </si>
  <si>
    <t>John Smith</t>
  </si>
  <si>
    <t>Delivered Lecture on XYZ</t>
  </si>
  <si>
    <t>Car journey back from York</t>
  </si>
  <si>
    <t>York</t>
  </si>
  <si>
    <t>Sandwich</t>
  </si>
  <si>
    <t>HLS</t>
  </si>
  <si>
    <t>Delivered Lecture on xyz</t>
  </si>
  <si>
    <t>ORGANIZATION</t>
  </si>
  <si>
    <t>UK</t>
  </si>
  <si>
    <t>Northumbria University</t>
  </si>
  <si>
    <t>University of Northumbria at Newcastle</t>
  </si>
  <si>
    <t>Immediate</t>
  </si>
  <si>
    <t>UNN GBP BACs</t>
  </si>
  <si>
    <t>PGR &amp; Subject Specialist External Examiners</t>
  </si>
  <si>
    <r>
      <t xml:space="preserve">Please use this form if you wish to make a claim for payment for </t>
    </r>
    <r>
      <rPr>
        <b/>
        <sz val="10"/>
        <color theme="1"/>
        <rFont val="Arial"/>
        <family val="2"/>
      </rPr>
      <t>Claim for Involvement, External Visitor Expenses, Music Tuition or Music Performance, PGR &amp; Subject Specialist External Examiners and Visiting Lecturer Fees and Expenses</t>
    </r>
  </si>
  <si>
    <t>External Visitors Expenses Claim Form Guidance</t>
  </si>
  <si>
    <t>03.01.2024</t>
  </si>
  <si>
    <r>
      <t xml:space="preserve">Date of Claim Submission* </t>
    </r>
    <r>
      <rPr>
        <b/>
        <sz val="8"/>
        <color theme="1"/>
        <rFont val="Arial"/>
        <family val="2"/>
      </rPr>
      <t>(format dd.mm.yyyy)</t>
    </r>
  </si>
  <si>
    <t>Please read the relevant guidance related to your claim form before returning to your University contact within faculty or service for authorisation and payment</t>
  </si>
  <si>
    <t>CHARGING DETAILS  (FOR UNIVERSITY USE ONLY)</t>
  </si>
  <si>
    <t>EFT</t>
  </si>
  <si>
    <t>Company Code*</t>
  </si>
  <si>
    <t>Cost Centre*</t>
  </si>
  <si>
    <t>Activity Code*</t>
  </si>
  <si>
    <t>Analysis*</t>
  </si>
  <si>
    <t>URL Attachments</t>
  </si>
  <si>
    <t>Remittance Message 1</t>
  </si>
  <si>
    <t>Remittance Message 2</t>
  </si>
  <si>
    <t>Remittance Message 3</t>
  </si>
  <si>
    <t>MF "Ref"</t>
  </si>
  <si>
    <r>
      <t>Country</t>
    </r>
    <r>
      <rPr>
        <sz val="10"/>
        <color rgb="FFFF0000"/>
        <rFont val="Arial"/>
        <family val="2"/>
      </rPr>
      <t>*</t>
    </r>
  </si>
  <si>
    <r>
      <t xml:space="preserve">Payee Full Name </t>
    </r>
    <r>
      <rPr>
        <sz val="10"/>
        <color rgb="FFFF0000"/>
        <rFont val="Arial"/>
        <family val="2"/>
      </rPr>
      <t>*</t>
    </r>
  </si>
  <si>
    <r>
      <t>Email Address</t>
    </r>
    <r>
      <rPr>
        <sz val="10"/>
        <color rgb="FFFF0000"/>
        <rFont val="Arial"/>
        <family val="2"/>
      </rPr>
      <t>*</t>
    </r>
  </si>
  <si>
    <r>
      <rPr>
        <b/>
        <sz val="10"/>
        <color theme="1"/>
        <rFont val="Arial"/>
        <family val="2"/>
      </rPr>
      <t>Please confirm:</t>
    </r>
    <r>
      <rPr>
        <sz val="10"/>
        <color theme="1"/>
        <rFont val="Arial"/>
        <family val="2"/>
      </rPr>
      <t xml:space="preserve"> I have read, understood and agreed to the guidance related to this claim</t>
    </r>
    <r>
      <rPr>
        <sz val="10"/>
        <color rgb="FFFF0000"/>
        <rFont val="Arial"/>
        <family val="2"/>
      </rPr>
      <t xml:space="preserve">* </t>
    </r>
  </si>
  <si>
    <r>
      <t>Payee Account Name</t>
    </r>
    <r>
      <rPr>
        <sz val="10"/>
        <color rgb="FFFF0000"/>
        <rFont val="Arial"/>
        <family val="2"/>
      </rPr>
      <t>*</t>
    </r>
  </si>
  <si>
    <r>
      <t>Name of Bank</t>
    </r>
    <r>
      <rPr>
        <sz val="10"/>
        <color rgb="FFFF0000"/>
        <rFont val="Arial"/>
        <family val="2"/>
      </rPr>
      <t>*</t>
    </r>
  </si>
  <si>
    <r>
      <t>Country of Bank</t>
    </r>
    <r>
      <rPr>
        <sz val="10"/>
        <color rgb="FFFF0000"/>
        <rFont val="Arial"/>
        <family val="2"/>
      </rPr>
      <t>*</t>
    </r>
  </si>
  <si>
    <r>
      <t xml:space="preserve"> - Mandatory fields have been indicated with an asterisk</t>
    </r>
    <r>
      <rPr>
        <sz val="10"/>
        <color rgb="FFFF0000"/>
        <rFont val="Arial"/>
        <family val="2"/>
      </rPr>
      <t>*</t>
    </r>
  </si>
  <si>
    <r>
      <t>Currency of bank account</t>
    </r>
    <r>
      <rPr>
        <sz val="10"/>
        <color rgb="FFFF0000"/>
        <rFont val="Arial"/>
        <family val="2"/>
      </rPr>
      <t>**</t>
    </r>
    <r>
      <rPr>
        <sz val="10"/>
        <color theme="1"/>
        <rFont val="Arial"/>
        <family val="2"/>
      </rPr>
      <t xml:space="preserve"> </t>
    </r>
  </si>
  <si>
    <r>
      <t>Bank Sort Code or Routing Number</t>
    </r>
    <r>
      <rPr>
        <sz val="10"/>
        <color rgb="FFFF0000"/>
        <rFont val="Arial"/>
        <family val="2"/>
      </rPr>
      <t>**</t>
    </r>
  </si>
  <si>
    <r>
      <t>Bank Account Number</t>
    </r>
    <r>
      <rPr>
        <sz val="10"/>
        <color rgb="FFFF0000"/>
        <rFont val="Arial"/>
        <family val="2"/>
      </rPr>
      <t>**</t>
    </r>
  </si>
  <si>
    <r>
      <t>International Bank Account Number (IBAN)</t>
    </r>
    <r>
      <rPr>
        <sz val="10"/>
        <color rgb="FFFF0000"/>
        <rFont val="Arial"/>
        <family val="2"/>
      </rPr>
      <t>**</t>
    </r>
  </si>
  <si>
    <r>
      <t>BIC / SWIFT Code</t>
    </r>
    <r>
      <rPr>
        <sz val="10"/>
        <color rgb="FFFF0000"/>
        <rFont val="Arial"/>
        <family val="2"/>
      </rPr>
      <t>**</t>
    </r>
  </si>
  <si>
    <r>
      <t>Your Primary University Contact Relating to this claim</t>
    </r>
    <r>
      <rPr>
        <sz val="10"/>
        <color rgb="FFFF0000"/>
        <rFont val="Arial"/>
        <family val="2"/>
      </rPr>
      <t>*</t>
    </r>
  </si>
  <si>
    <t>Events Team (Student Recruitment)</t>
  </si>
  <si>
    <r>
      <t>Date of Claim Submission</t>
    </r>
    <r>
      <rPr>
        <sz val="10"/>
        <color rgb="FFFF0000"/>
        <rFont val="Arial"/>
        <family val="2"/>
      </rPr>
      <t>*</t>
    </r>
    <r>
      <rPr>
        <sz val="10"/>
        <color theme="1"/>
        <rFont val="Arial"/>
        <family val="2"/>
      </rPr>
      <t xml:space="preserve"> </t>
    </r>
    <r>
      <rPr>
        <b/>
        <sz val="8"/>
        <color theme="1"/>
        <rFont val="Arial"/>
        <family val="2"/>
      </rPr>
      <t>(dd.mm.yyyy)</t>
    </r>
  </si>
  <si>
    <t xml:space="preserve">Reason for Expenditure </t>
  </si>
  <si>
    <t>Currency of the payment request</t>
  </si>
  <si>
    <t>GMB</t>
  </si>
  <si>
    <t>U1001</t>
  </si>
  <si>
    <t>ZZ0000</t>
  </si>
  <si>
    <r>
      <t xml:space="preserve">All completed forms </t>
    </r>
    <r>
      <rPr>
        <b/>
        <u/>
        <sz val="11"/>
        <color theme="1"/>
        <rFont val="Arial"/>
        <family val="2"/>
      </rPr>
      <t>and supporting evidence</t>
    </r>
    <r>
      <rPr>
        <b/>
        <sz val="11"/>
        <color theme="1"/>
        <rFont val="Arial"/>
        <family val="2"/>
      </rPr>
      <t xml:space="preserve"> should be returned to </t>
    </r>
    <r>
      <rPr>
        <b/>
        <u/>
        <sz val="11"/>
        <color theme="8"/>
        <rFont val="Arial"/>
        <family val="2"/>
      </rPr>
      <t>ug.events@northumbria.ac.uk</t>
    </r>
    <r>
      <rPr>
        <b/>
        <sz val="11"/>
        <color theme="1"/>
        <rFont val="Arial"/>
        <family val="2"/>
      </rPr>
      <t xml:space="preserve">. </t>
    </r>
  </si>
  <si>
    <t xml:space="preserve"> - Fields marked with a double asterisk** indicate a field combination requirement.</t>
  </si>
  <si>
    <r>
      <t>Please complete the corresponding fields related to your claim type in the table below and</t>
    </r>
    <r>
      <rPr>
        <b/>
        <sz val="10"/>
        <color theme="1"/>
        <rFont val="Arial"/>
        <family val="2"/>
      </rPr>
      <t xml:space="preserve"> ensure to include your supporting evidence</t>
    </r>
    <r>
      <rPr>
        <sz val="10"/>
        <color theme="1"/>
        <rFont val="Arial"/>
        <family val="2"/>
      </rPr>
      <t xml:space="preserve"> (eg tickets, receipts) when submitting your claim. Please note that we are unable to reimburse any travel without receipts. </t>
    </r>
  </si>
  <si>
    <r>
      <t xml:space="preserve">All completed forms and </t>
    </r>
    <r>
      <rPr>
        <b/>
        <u/>
        <sz val="11"/>
        <color theme="1"/>
        <rFont val="Arial"/>
        <family val="2"/>
      </rPr>
      <t>supporting evidence</t>
    </r>
    <r>
      <rPr>
        <b/>
        <sz val="11"/>
        <color theme="1"/>
        <rFont val="Arial"/>
        <family val="2"/>
      </rPr>
      <t xml:space="preserve"> should be returned to </t>
    </r>
    <r>
      <rPr>
        <b/>
        <u/>
        <sz val="11"/>
        <color theme="8"/>
        <rFont val="Arial"/>
        <family val="2"/>
      </rPr>
      <t>ug.events@northumbria.ac.uk</t>
    </r>
    <r>
      <rPr>
        <b/>
        <sz val="11"/>
        <color theme="1"/>
        <rFont val="Arial"/>
        <family val="2"/>
      </rPr>
      <t xml:space="preserve">. </t>
    </r>
  </si>
  <si>
    <r>
      <t xml:space="preserve">Please use this form if you wish to make a claim for payment towards your travel expenses to the </t>
    </r>
    <r>
      <rPr>
        <b/>
        <sz val="10"/>
        <color theme="1"/>
        <rFont val="Arial"/>
        <family val="2"/>
      </rPr>
      <t>June</t>
    </r>
    <r>
      <rPr>
        <sz val="10"/>
        <color theme="1"/>
        <rFont val="Arial"/>
        <family val="2"/>
      </rPr>
      <t xml:space="preserve"> Open Day.</t>
    </r>
  </si>
  <si>
    <t>Support for travel costs to the June Open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</si>
</sst>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yyyy/mm/dd"/>
    <numFmt numFmtId="165" formatCode="yyyy/mm/dd;@"/>
  </numFmts>
  <fonts count="4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4"/>
      <color theme="1"/>
      <name val="Tahoma"/>
      <family val="2"/>
    </font>
    <font>
      <sz val="8"/>
      <color theme="1"/>
      <name val="Tahoma"/>
      <family val="2"/>
    </font>
    <font>
      <b/>
      <sz val="10"/>
      <color theme="1"/>
      <name val="Tahoma"/>
      <family val="2"/>
    </font>
    <font>
      <sz val="8"/>
      <color indexed="81"/>
      <name val="Tahoma"/>
      <family val="2"/>
    </font>
    <font>
      <sz val="9"/>
      <color indexed="81"/>
      <name val="Tahoma"/>
      <family val="2"/>
    </font>
    <font>
      <sz val="8"/>
      <name val="Calibri"/>
      <family val="2"/>
      <scheme val="minor"/>
    </font>
    <font>
      <u/>
      <sz val="11"/>
      <color theme="10"/>
      <name val="Calibri"/>
      <family val="2"/>
      <scheme val="minor"/>
    </font>
    <font>
      <b/>
      <sz val="11"/>
      <color theme="1"/>
      <name val="Arial"/>
      <family val="2"/>
    </font>
    <font>
      <b/>
      <i/>
      <sz val="10"/>
      <color theme="1"/>
      <name val="Arial"/>
      <family val="2"/>
    </font>
    <font>
      <b/>
      <sz val="14"/>
      <color theme="1"/>
      <name val="Arial"/>
      <family val="2"/>
    </font>
    <font>
      <sz val="10"/>
      <color theme="1"/>
      <name val="Arial"/>
      <family val="2"/>
    </font>
    <font>
      <b/>
      <sz val="10"/>
      <color theme="1"/>
      <name val="Arial"/>
      <family val="2"/>
    </font>
    <font>
      <u/>
      <sz val="10"/>
      <color rgb="FF0070C0"/>
      <name val="Arial"/>
      <family val="2"/>
    </font>
    <font>
      <u/>
      <sz val="10"/>
      <color theme="10"/>
      <name val="Arial"/>
      <family val="2"/>
    </font>
    <font>
      <i/>
      <sz val="10"/>
      <color theme="1"/>
      <name val="Arial"/>
      <family val="2"/>
    </font>
    <font>
      <sz val="10"/>
      <color theme="4"/>
      <name val="Arial"/>
      <family val="2"/>
    </font>
    <font>
      <sz val="10"/>
      <color rgb="FFFF0000"/>
      <name val="Arial"/>
      <family val="2"/>
    </font>
    <font>
      <sz val="10"/>
      <name val="Arial"/>
      <family val="2"/>
    </font>
    <font>
      <b/>
      <u/>
      <sz val="11"/>
      <color rgb="FFFF0000"/>
      <name val="Arial"/>
      <family val="2"/>
    </font>
    <font>
      <u/>
      <sz val="11"/>
      <color rgb="FF0070C0"/>
      <name val="Calibri"/>
      <family val="2"/>
      <scheme val="minor"/>
    </font>
    <font>
      <i/>
      <sz val="8"/>
      <color theme="1"/>
      <name val="Arial"/>
      <family val="2"/>
    </font>
    <font>
      <sz val="11"/>
      <color rgb="FF000000"/>
      <name val="Arial"/>
      <family val="2"/>
    </font>
    <font>
      <u/>
      <sz val="10"/>
      <color theme="4"/>
      <name val="Arial"/>
      <family val="2"/>
    </font>
    <font>
      <i/>
      <sz val="9"/>
      <color indexed="81"/>
      <name val="Tahoma"/>
      <family val="2"/>
    </font>
    <font>
      <sz val="10"/>
      <color rgb="FF0070C0"/>
      <name val="Arial"/>
      <family val="2"/>
    </font>
    <font>
      <b/>
      <sz val="8"/>
      <color theme="1"/>
      <name val="Arial"/>
      <family val="2"/>
    </font>
    <font>
      <sz val="9"/>
      <color theme="1"/>
      <name val="Arial"/>
      <family val="2"/>
    </font>
    <font>
      <b/>
      <sz val="12"/>
      <color theme="1"/>
      <name val="Arial"/>
      <family val="2"/>
    </font>
    <font>
      <b/>
      <u/>
      <sz val="11"/>
      <color theme="8"/>
      <name val="Arial"/>
      <family val="2"/>
    </font>
    <font>
      <b/>
      <u/>
      <sz val="11"/>
      <color theme="1"/>
      <name val="Arial"/>
      <family val="2"/>
    </font>
  </fonts>
  <fills count="13">
    <fill>
      <patternFill patternType="none"/>
    </fill>
    <fill>
      <patternFill patternType="gray125"/>
    </fill>
    <fill>
      <patternFill patternType="solid">
        <fgColor rgb="FFF3F3F3"/>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A3C2DF"/>
        <bgColor indexed="64"/>
      </patternFill>
    </fill>
    <fill>
      <patternFill patternType="solid">
        <fgColor rgb="FFA3C2DF"/>
        <bgColor auto="1"/>
      </patternFill>
    </fill>
    <fill>
      <patternFill patternType="solid">
        <fgColor theme="0" tint="-0.14999847407452621"/>
        <bgColor indexed="64"/>
      </patternFill>
    </fill>
    <fill>
      <patternFill patternType="solid">
        <fgColor rgb="FFD9D9D9"/>
        <bgColor rgb="FF000000"/>
      </patternFill>
    </fill>
    <fill>
      <patternFill patternType="solid">
        <fgColor theme="0" tint="-0.249977111117893"/>
        <bgColor indexed="64"/>
      </patternFill>
    </fill>
    <fill>
      <patternFill patternType="solid">
        <fgColor theme="1" tint="0.249977111117893"/>
        <bgColor indexed="64"/>
      </patternFill>
    </fill>
    <fill>
      <patternFill patternType="solid">
        <fgColor theme="1" tint="0.249977111117893"/>
        <bgColor rgb="FF000000"/>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rgb="FF7F7F7F"/>
      </top>
      <bottom/>
      <diagonal/>
    </border>
    <border>
      <left style="thin">
        <color rgb="FF7F7F7F"/>
      </left>
      <right style="thin">
        <color rgb="FF7F7F7F"/>
      </right>
      <top style="thin">
        <color rgb="FF7F7F7F"/>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auto="1"/>
      </left>
      <right style="thin">
        <color rgb="FF7F7F7F"/>
      </right>
      <top style="thin">
        <color rgb="FF7F7F7F"/>
      </top>
      <bottom/>
      <diagonal/>
    </border>
    <border>
      <left/>
      <right style="thin">
        <color indexed="64"/>
      </right>
      <top style="thin">
        <color indexed="64"/>
      </top>
      <bottom style="thin">
        <color indexed="64"/>
      </bottom>
      <diagonal/>
    </border>
  </borders>
  <cellStyleXfs count="8">
    <xf numFmtId="0" fontId="0" fillId="0" borderId="0"/>
    <xf numFmtId="44" fontId="9" fillId="0" borderId="0" applyFont="0" applyFill="0" applyBorder="0" applyAlignment="0" applyProtection="0"/>
    <xf numFmtId="0" fontId="9" fillId="2" borderId="0"/>
    <xf numFmtId="0" fontId="10" fillId="2" borderId="0"/>
    <xf numFmtId="0" fontId="11" fillId="2" borderId="0"/>
    <xf numFmtId="0" fontId="12" fillId="6" borderId="2"/>
    <xf numFmtId="0" fontId="12" fillId="7" borderId="1">
      <alignment horizontal="left"/>
    </xf>
    <xf numFmtId="0" fontId="16" fillId="0" borderId="0" applyNumberFormat="0" applyFill="0" applyBorder="0" applyAlignment="0" applyProtection="0"/>
  </cellStyleXfs>
  <cellXfs count="268">
    <xf numFmtId="0" fontId="0" fillId="0" borderId="0" xfId="0"/>
    <xf numFmtId="0" fontId="18" fillId="0" borderId="0" xfId="0" applyFont="1" applyAlignment="1">
      <alignment horizontal="left" vertical="center"/>
    </xf>
    <xf numFmtId="0" fontId="8" fillId="0" borderId="0" xfId="0" applyFont="1"/>
    <xf numFmtId="0" fontId="8" fillId="0" borderId="0" xfId="0" applyFont="1" applyAlignment="1">
      <alignment horizontal="right"/>
    </xf>
    <xf numFmtId="0" fontId="20" fillId="0" borderId="0" xfId="0" applyFont="1"/>
    <xf numFmtId="0" fontId="20" fillId="0" borderId="0" xfId="0" applyFont="1" applyAlignment="1">
      <alignment horizontal="left" vertical="top" wrapText="1"/>
    </xf>
    <xf numFmtId="0" fontId="21" fillId="0" borderId="0" xfId="0" applyFont="1"/>
    <xf numFmtId="0" fontId="8" fillId="0" borderId="0" xfId="0" applyFont="1" applyAlignment="1">
      <alignment wrapText="1"/>
    </xf>
    <xf numFmtId="0" fontId="8" fillId="0" borderId="0" xfId="0" applyFont="1" applyAlignment="1">
      <alignment horizontal="left" wrapText="1"/>
    </xf>
    <xf numFmtId="0" fontId="20" fillId="0" borderId="0" xfId="0" applyFont="1" applyAlignment="1">
      <alignment vertical="center" wrapText="1"/>
    </xf>
    <xf numFmtId="0" fontId="20" fillId="0" borderId="9" xfId="0" applyFont="1" applyBorder="1"/>
    <xf numFmtId="0" fontId="20" fillId="0" borderId="5" xfId="0" applyFont="1" applyBorder="1"/>
    <xf numFmtId="0" fontId="20" fillId="0" borderId="10" xfId="0" applyFont="1" applyBorder="1"/>
    <xf numFmtId="0" fontId="22" fillId="0" borderId="0" xfId="0" applyFont="1" applyAlignment="1">
      <alignment horizontal="left"/>
    </xf>
    <xf numFmtId="0" fontId="20" fillId="0" borderId="6" xfId="0" applyFont="1" applyBorder="1"/>
    <xf numFmtId="0" fontId="20" fillId="0" borderId="11" xfId="0" applyFont="1" applyBorder="1"/>
    <xf numFmtId="0" fontId="20" fillId="0" borderId="12" xfId="0" applyFont="1" applyBorder="1"/>
    <xf numFmtId="0" fontId="20" fillId="0" borderId="4" xfId="0" applyFont="1" applyBorder="1"/>
    <xf numFmtId="0" fontId="20" fillId="0" borderId="0" xfId="0" applyFont="1" applyAlignment="1">
      <alignment horizontal="left"/>
    </xf>
    <xf numFmtId="0" fontId="20" fillId="0" borderId="0" xfId="0" applyFont="1" applyAlignment="1">
      <alignment horizontal="left" vertical="center"/>
    </xf>
    <xf numFmtId="0" fontId="24" fillId="0" borderId="0" xfId="0" applyFont="1" applyAlignment="1">
      <alignment horizontal="center"/>
    </xf>
    <xf numFmtId="0" fontId="20" fillId="0" borderId="0" xfId="0" applyFont="1" applyAlignment="1">
      <alignment horizontal="left" vertical="top"/>
    </xf>
    <xf numFmtId="0" fontId="21" fillId="0" borderId="7"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1" xfId="0" applyFont="1" applyBorder="1" applyAlignment="1">
      <alignment horizontal="center" vertical="center"/>
    </xf>
    <xf numFmtId="0" fontId="21" fillId="0" borderId="31" xfId="0" applyFont="1" applyBorder="1" applyAlignment="1">
      <alignment horizontal="center" wrapText="1"/>
    </xf>
    <xf numFmtId="0" fontId="21" fillId="0" borderId="17" xfId="0" applyFont="1" applyBorder="1" applyAlignment="1">
      <alignment horizontal="center" wrapText="1"/>
    </xf>
    <xf numFmtId="0" fontId="20" fillId="0" borderId="43"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32" xfId="0" applyFont="1" applyBorder="1" applyAlignment="1">
      <alignment horizontal="center" vertical="top"/>
    </xf>
    <xf numFmtId="44" fontId="20" fillId="0" borderId="19" xfId="1" applyFont="1" applyFill="1" applyBorder="1" applyAlignment="1">
      <alignment horizontal="center" vertical="top" wrapText="1"/>
    </xf>
    <xf numFmtId="0" fontId="20" fillId="0" borderId="0" xfId="1" applyNumberFormat="1" applyFont="1" applyFill="1" applyBorder="1" applyAlignment="1">
      <alignment horizontal="center" vertical="top" wrapText="1"/>
    </xf>
    <xf numFmtId="14" fontId="20" fillId="0" borderId="0" xfId="0" applyNumberFormat="1" applyFont="1" applyAlignment="1">
      <alignment horizontal="center" wrapText="1"/>
    </xf>
    <xf numFmtId="0" fontId="21" fillId="0" borderId="20" xfId="0" applyFont="1" applyBorder="1"/>
    <xf numFmtId="0" fontId="21" fillId="0" borderId="35" xfId="0" applyFont="1" applyBorder="1"/>
    <xf numFmtId="0" fontId="21" fillId="0" borderId="21" xfId="0" applyFont="1" applyBorder="1"/>
    <xf numFmtId="0" fontId="21" fillId="0" borderId="21" xfId="0" applyFont="1" applyBorder="1" applyAlignment="1">
      <alignment wrapText="1"/>
    </xf>
    <xf numFmtId="0" fontId="21" fillId="9" borderId="22" xfId="0" applyFont="1" applyFill="1" applyBorder="1" applyAlignment="1">
      <alignment horizontal="center" wrapText="1"/>
    </xf>
    <xf numFmtId="0" fontId="21" fillId="0" borderId="44" xfId="0" applyFont="1" applyBorder="1" applyAlignment="1">
      <alignment vertical="top"/>
    </xf>
    <xf numFmtId="0" fontId="21" fillId="0" borderId="34" xfId="0" applyFont="1" applyBorder="1" applyAlignment="1">
      <alignment vertical="top"/>
    </xf>
    <xf numFmtId="0" fontId="20" fillId="9" borderId="22" xfId="0" applyFont="1" applyFill="1" applyBorder="1" applyAlignment="1">
      <alignment horizontal="center" vertical="top"/>
    </xf>
    <xf numFmtId="0" fontId="20" fillId="0" borderId="43" xfId="0" applyFont="1" applyBorder="1" applyAlignment="1">
      <alignment vertical="top"/>
    </xf>
    <xf numFmtId="0" fontId="20" fillId="0" borderId="45" xfId="0" applyFont="1" applyBorder="1" applyAlignment="1">
      <alignment vertical="top"/>
    </xf>
    <xf numFmtId="0" fontId="20" fillId="9" borderId="26" xfId="0" applyFont="1" applyFill="1" applyBorder="1" applyAlignment="1">
      <alignment horizontal="center" vertical="top"/>
    </xf>
    <xf numFmtId="0" fontId="20" fillId="9" borderId="29" xfId="0" applyFont="1" applyFill="1" applyBorder="1" applyAlignment="1">
      <alignment horizontal="center" vertical="top"/>
    </xf>
    <xf numFmtId="0" fontId="20" fillId="0" borderId="30" xfId="0" applyFont="1" applyBorder="1"/>
    <xf numFmtId="0" fontId="21" fillId="9" borderId="16" xfId="0" applyFont="1" applyFill="1" applyBorder="1" applyAlignment="1">
      <alignment horizontal="center"/>
    </xf>
    <xf numFmtId="0" fontId="21" fillId="8" borderId="8" xfId="0" applyFont="1" applyFill="1" applyBorder="1"/>
    <xf numFmtId="0" fontId="21" fillId="8" borderId="9" xfId="0" applyFont="1" applyFill="1" applyBorder="1"/>
    <xf numFmtId="0" fontId="20" fillId="8" borderId="9" xfId="0" applyFont="1" applyFill="1" applyBorder="1"/>
    <xf numFmtId="0" fontId="20" fillId="8" borderId="5" xfId="0" applyFont="1" applyFill="1" applyBorder="1"/>
    <xf numFmtId="0" fontId="20" fillId="8" borderId="10" xfId="0" applyFont="1" applyFill="1" applyBorder="1"/>
    <xf numFmtId="0" fontId="20" fillId="8" borderId="0" xfId="0" applyFont="1" applyFill="1"/>
    <xf numFmtId="0" fontId="20" fillId="8" borderId="6" xfId="0" applyFont="1" applyFill="1" applyBorder="1"/>
    <xf numFmtId="0" fontId="20" fillId="8" borderId="3" xfId="0" applyFont="1" applyFill="1" applyBorder="1"/>
    <xf numFmtId="0" fontId="21" fillId="8" borderId="10" xfId="0" applyFont="1" applyFill="1" applyBorder="1"/>
    <xf numFmtId="0" fontId="21" fillId="8" borderId="0" xfId="0" applyFont="1" applyFill="1"/>
    <xf numFmtId="0" fontId="20" fillId="8" borderId="11" xfId="0" applyFont="1" applyFill="1" applyBorder="1"/>
    <xf numFmtId="0" fontId="20" fillId="8" borderId="12" xfId="0" applyFont="1" applyFill="1" applyBorder="1"/>
    <xf numFmtId="0" fontId="20" fillId="8" borderId="4" xfId="0" applyFont="1" applyFill="1" applyBorder="1"/>
    <xf numFmtId="0" fontId="20" fillId="0" borderId="3" xfId="0" applyFont="1" applyBorder="1" applyAlignment="1">
      <alignment vertical="center" wrapText="1"/>
    </xf>
    <xf numFmtId="0" fontId="20" fillId="0" borderId="33" xfId="0" applyFont="1" applyBorder="1" applyAlignment="1">
      <alignment vertical="center" wrapText="1"/>
    </xf>
    <xf numFmtId="0" fontId="7" fillId="0" borderId="3" xfId="0" applyFont="1" applyBorder="1" applyAlignment="1">
      <alignment horizontal="center"/>
    </xf>
    <xf numFmtId="0" fontId="28" fillId="0" borderId="8" xfId="0" applyFont="1" applyBorder="1"/>
    <xf numFmtId="0" fontId="29" fillId="0" borderId="0" xfId="7" applyFont="1" applyFill="1"/>
    <xf numFmtId="0" fontId="8" fillId="0" borderId="3" xfId="0" applyFont="1" applyBorder="1" applyAlignment="1">
      <alignment horizontal="center"/>
    </xf>
    <xf numFmtId="0" fontId="8" fillId="0" borderId="3" xfId="0" applyFont="1" applyBorder="1" applyAlignment="1">
      <alignment horizontal="center" wrapText="1"/>
    </xf>
    <xf numFmtId="0" fontId="21" fillId="0" borderId="3" xfId="0" applyFont="1" applyBorder="1" applyAlignment="1">
      <alignment vertical="center" wrapText="1"/>
    </xf>
    <xf numFmtId="0" fontId="17" fillId="0" borderId="3" xfId="0" applyFont="1" applyBorder="1" applyAlignment="1">
      <alignment horizontal="center"/>
    </xf>
    <xf numFmtId="0" fontId="8" fillId="0" borderId="0" xfId="0" applyFont="1" applyAlignment="1">
      <alignment horizontal="center" vertical="center" wrapText="1"/>
    </xf>
    <xf numFmtId="0" fontId="20" fillId="0" borderId="3" xfId="0" applyFont="1" applyBorder="1" applyProtection="1">
      <protection locked="0"/>
    </xf>
    <xf numFmtId="0" fontId="27" fillId="0" borderId="3" xfId="7" applyFont="1" applyFill="1" applyBorder="1" applyAlignment="1" applyProtection="1">
      <alignment horizontal="center"/>
      <protection locked="0"/>
    </xf>
    <xf numFmtId="49" fontId="20" fillId="0" borderId="3" xfId="0" applyNumberFormat="1" applyFont="1" applyBorder="1" applyAlignment="1" applyProtection="1">
      <alignment horizontal="left"/>
      <protection locked="0"/>
    </xf>
    <xf numFmtId="14" fontId="20" fillId="0" borderId="3" xfId="0" applyNumberFormat="1" applyFont="1" applyBorder="1" applyAlignment="1" applyProtection="1">
      <alignment horizontal="left"/>
      <protection locked="0"/>
    </xf>
    <xf numFmtId="14" fontId="20" fillId="0" borderId="3" xfId="0" applyNumberFormat="1" applyFont="1" applyBorder="1" applyAlignment="1" applyProtection="1">
      <alignment vertical="top"/>
      <protection locked="0"/>
    </xf>
    <xf numFmtId="44" fontId="20" fillId="0" borderId="18" xfId="1" applyFont="1" applyFill="1" applyBorder="1" applyAlignment="1" applyProtection="1">
      <alignment vertical="center" wrapText="1"/>
      <protection locked="0"/>
    </xf>
    <xf numFmtId="0" fontId="20" fillId="0" borderId="37" xfId="0" applyFont="1" applyBorder="1" applyAlignment="1" applyProtection="1">
      <alignment wrapText="1"/>
      <protection locked="0"/>
    </xf>
    <xf numFmtId="0" fontId="20" fillId="0" borderId="38" xfId="0" applyFont="1" applyBorder="1" applyAlignment="1" applyProtection="1">
      <alignment wrapText="1"/>
      <protection locked="0"/>
    </xf>
    <xf numFmtId="0" fontId="20" fillId="0" borderId="9" xfId="0" applyFont="1" applyBorder="1" applyAlignment="1" applyProtection="1">
      <alignment horizontal="left" wrapText="1"/>
      <protection locked="0"/>
    </xf>
    <xf numFmtId="14" fontId="20" fillId="0" borderId="39" xfId="0" applyNumberFormat="1" applyFont="1" applyBorder="1" applyAlignment="1" applyProtection="1">
      <alignment horizontal="left" wrapText="1"/>
      <protection locked="0"/>
    </xf>
    <xf numFmtId="0" fontId="20" fillId="0" borderId="23" xfId="0" applyFont="1" applyBorder="1" applyAlignment="1" applyProtection="1">
      <alignment wrapText="1"/>
      <protection locked="0"/>
    </xf>
    <xf numFmtId="0" fontId="20" fillId="0" borderId="24" xfId="0" applyFont="1" applyBorder="1" applyAlignment="1" applyProtection="1">
      <alignment wrapText="1"/>
      <protection locked="0"/>
    </xf>
    <xf numFmtId="14" fontId="20" fillId="0" borderId="27" xfId="0" applyNumberFormat="1" applyFont="1" applyBorder="1" applyAlignment="1" applyProtection="1">
      <alignment horizontal="left" wrapText="1"/>
      <protection locked="0"/>
    </xf>
    <xf numFmtId="44" fontId="20" fillId="0" borderId="30" xfId="1" applyFont="1" applyBorder="1" applyAlignment="1" applyProtection="1">
      <alignment vertical="top"/>
    </xf>
    <xf numFmtId="0" fontId="20" fillId="8" borderId="3" xfId="0" applyFont="1" applyFill="1" applyBorder="1" applyProtection="1">
      <protection locked="0"/>
    </xf>
    <xf numFmtId="44" fontId="20" fillId="8" borderId="3" xfId="1" applyFont="1" applyFill="1" applyBorder="1" applyProtection="1">
      <protection locked="0"/>
    </xf>
    <xf numFmtId="0" fontId="20" fillId="8" borderId="3" xfId="0" applyFont="1" applyFill="1" applyBorder="1" applyAlignment="1" applyProtection="1">
      <alignment horizontal="left"/>
      <protection locked="0"/>
    </xf>
    <xf numFmtId="0" fontId="20" fillId="8" borderId="3" xfId="0" quotePrefix="1" applyFont="1" applyFill="1" applyBorder="1" applyAlignment="1" applyProtection="1">
      <alignment horizontal="left"/>
      <protection locked="0"/>
    </xf>
    <xf numFmtId="0" fontId="29" fillId="0" borderId="0" xfId="7" applyFont="1" applyFill="1" applyProtection="1"/>
    <xf numFmtId="0" fontId="20" fillId="0" borderId="3" xfId="0" applyFont="1" applyBorder="1"/>
    <xf numFmtId="0" fontId="16" fillId="0" borderId="3" xfId="7" applyFill="1" applyBorder="1" applyProtection="1"/>
    <xf numFmtId="0" fontId="27" fillId="0" borderId="3" xfId="7" applyFont="1" applyFill="1" applyBorder="1" applyAlignment="1" applyProtection="1">
      <alignment horizontal="center"/>
    </xf>
    <xf numFmtId="49" fontId="20" fillId="0" borderId="3" xfId="0" applyNumberFormat="1" applyFont="1" applyBorder="1" applyAlignment="1">
      <alignment horizontal="left"/>
    </xf>
    <xf numFmtId="14" fontId="20" fillId="0" borderId="3" xfId="0" applyNumberFormat="1" applyFont="1" applyBorder="1" applyAlignment="1">
      <alignment horizontal="left"/>
    </xf>
    <xf numFmtId="0" fontId="20" fillId="0" borderId="3" xfId="0" applyFont="1" applyBorder="1" applyAlignment="1">
      <alignment horizontal="left" vertical="top" wrapText="1"/>
    </xf>
    <xf numFmtId="14" fontId="20" fillId="0" borderId="3" xfId="0" applyNumberFormat="1" applyFont="1" applyBorder="1"/>
    <xf numFmtId="0" fontId="21" fillId="0" borderId="3" xfId="0" applyFont="1" applyBorder="1" applyAlignment="1">
      <alignment horizontal="center"/>
    </xf>
    <xf numFmtId="0" fontId="20" fillId="0" borderId="3" xfId="0" applyFont="1" applyBorder="1" applyAlignment="1">
      <alignment vertical="top"/>
    </xf>
    <xf numFmtId="14" fontId="20" fillId="0" borderId="3" xfId="0" applyNumberFormat="1" applyFont="1" applyBorder="1" applyAlignment="1">
      <alignment vertical="top"/>
    </xf>
    <xf numFmtId="44" fontId="20" fillId="0" borderId="18" xfId="1" applyFont="1" applyFill="1" applyBorder="1" applyAlignment="1" applyProtection="1">
      <alignment vertical="center" wrapText="1"/>
    </xf>
    <xf numFmtId="44" fontId="20" fillId="0" borderId="19" xfId="1" applyFont="1" applyFill="1" applyBorder="1" applyAlignment="1" applyProtection="1">
      <alignment horizontal="center" vertical="top" wrapText="1"/>
    </xf>
    <xf numFmtId="0" fontId="20" fillId="0" borderId="0" xfId="1" applyNumberFormat="1" applyFont="1" applyFill="1" applyBorder="1" applyAlignment="1" applyProtection="1">
      <alignment horizontal="center" vertical="top" wrapText="1"/>
    </xf>
    <xf numFmtId="0" fontId="20" fillId="0" borderId="37" xfId="0" applyFont="1" applyBorder="1" applyAlignment="1">
      <alignment wrapText="1"/>
    </xf>
    <xf numFmtId="44" fontId="30" fillId="8" borderId="21" xfId="1" applyFont="1" applyFill="1" applyBorder="1" applyAlignment="1" applyProtection="1">
      <alignment vertical="top" wrapText="1"/>
    </xf>
    <xf numFmtId="0" fontId="20" fillId="0" borderId="38" xfId="0" applyFont="1" applyBorder="1" applyAlignment="1">
      <alignment wrapText="1"/>
    </xf>
    <xf numFmtId="0" fontId="20" fillId="0" borderId="9" xfId="0" applyFont="1" applyBorder="1" applyAlignment="1">
      <alignment horizontal="left" wrapText="1"/>
    </xf>
    <xf numFmtId="14" fontId="20" fillId="0" borderId="39" xfId="0" applyNumberFormat="1" applyFont="1" applyBorder="1" applyAlignment="1">
      <alignment horizontal="left" wrapText="1"/>
    </xf>
    <xf numFmtId="0" fontId="20" fillId="0" borderId="23" xfId="0" applyFont="1" applyBorder="1" applyAlignment="1">
      <alignment wrapText="1"/>
    </xf>
    <xf numFmtId="0" fontId="20" fillId="0" borderId="24" xfId="0" applyFont="1" applyBorder="1" applyAlignment="1">
      <alignment wrapText="1"/>
    </xf>
    <xf numFmtId="14" fontId="20" fillId="0" borderId="27" xfId="0" applyNumberFormat="1" applyFont="1" applyBorder="1" applyAlignment="1">
      <alignment horizontal="left" wrapText="1"/>
    </xf>
    <xf numFmtId="44" fontId="20" fillId="8" borderId="3" xfId="1" applyFont="1" applyFill="1" applyBorder="1" applyProtection="1"/>
    <xf numFmtId="0" fontId="20" fillId="8" borderId="3" xfId="0" applyFont="1" applyFill="1" applyBorder="1" applyAlignment="1">
      <alignment horizontal="left"/>
    </xf>
    <xf numFmtId="0" fontId="20" fillId="8" borderId="3" xfId="0" quotePrefix="1" applyFont="1" applyFill="1" applyBorder="1" applyAlignment="1">
      <alignment horizontal="left"/>
    </xf>
    <xf numFmtId="0" fontId="20" fillId="8" borderId="50" xfId="0" applyFont="1" applyFill="1" applyBorder="1"/>
    <xf numFmtId="0" fontId="20" fillId="8" borderId="25" xfId="0" applyFont="1" applyFill="1" applyBorder="1"/>
    <xf numFmtId="0" fontId="20" fillId="8" borderId="38" xfId="0" applyFont="1" applyFill="1" applyBorder="1"/>
    <xf numFmtId="0" fontId="6" fillId="0" borderId="3" xfId="0" applyFont="1" applyBorder="1"/>
    <xf numFmtId="0" fontId="6" fillId="0" borderId="3" xfId="0" applyFont="1" applyBorder="1" applyAlignment="1">
      <alignment horizontal="center"/>
    </xf>
    <xf numFmtId="0" fontId="31" fillId="0" borderId="3" xfId="0" applyFont="1" applyBorder="1" applyAlignment="1">
      <alignment horizontal="left"/>
    </xf>
    <xf numFmtId="49" fontId="6" fillId="0" borderId="3" xfId="0" applyNumberFormat="1" applyFont="1" applyBorder="1" applyAlignment="1">
      <alignment horizontal="center"/>
    </xf>
    <xf numFmtId="0" fontId="6" fillId="0" borderId="3" xfId="0" applyFont="1" applyBorder="1" applyAlignment="1">
      <alignment horizontal="left"/>
    </xf>
    <xf numFmtId="164" fontId="6" fillId="0" borderId="3" xfId="0" applyNumberFormat="1" applyFont="1" applyBorder="1"/>
    <xf numFmtId="0" fontId="6" fillId="0" borderId="0" xfId="0" applyFont="1"/>
    <xf numFmtId="14" fontId="6" fillId="0" borderId="3" xfId="0" applyNumberFormat="1" applyFont="1" applyBorder="1"/>
    <xf numFmtId="0" fontId="6" fillId="0" borderId="0" xfId="0" applyFont="1" applyAlignment="1">
      <alignment horizontal="center"/>
    </xf>
    <xf numFmtId="0" fontId="6" fillId="0" borderId="0" xfId="2" applyFont="1" applyFill="1" applyAlignment="1">
      <alignment horizontal="right"/>
    </xf>
    <xf numFmtId="49" fontId="6" fillId="0" borderId="0" xfId="0" applyNumberFormat="1" applyFont="1" applyAlignment="1">
      <alignment horizontal="left"/>
    </xf>
    <xf numFmtId="0" fontId="6" fillId="0" borderId="0" xfId="0" applyFont="1" applyAlignment="1">
      <alignment horizontal="left"/>
    </xf>
    <xf numFmtId="49" fontId="6" fillId="0" borderId="0" xfId="2" applyNumberFormat="1" applyFont="1" applyFill="1" applyAlignment="1">
      <alignment horizontal="center"/>
    </xf>
    <xf numFmtId="49" fontId="6" fillId="0" borderId="0" xfId="0" applyNumberFormat="1" applyFont="1" applyAlignment="1">
      <alignment horizontal="left" wrapText="1"/>
    </xf>
    <xf numFmtId="49" fontId="6" fillId="0" borderId="0" xfId="2" applyNumberFormat="1" applyFont="1" applyFill="1" applyAlignment="1">
      <alignment horizontal="right"/>
    </xf>
    <xf numFmtId="49" fontId="6" fillId="0" borderId="0" xfId="2" applyNumberFormat="1" applyFont="1" applyFill="1"/>
    <xf numFmtId="0" fontId="6" fillId="0" borderId="0" xfId="2" applyFont="1" applyFill="1"/>
    <xf numFmtId="0" fontId="6" fillId="0" borderId="0" xfId="2" applyFont="1" applyFill="1" applyAlignment="1">
      <alignment horizontal="center"/>
    </xf>
    <xf numFmtId="164" fontId="6" fillId="0" borderId="0" xfId="2" applyNumberFormat="1" applyFont="1" applyFill="1" applyAlignment="1">
      <alignment horizontal="right"/>
    </xf>
    <xf numFmtId="1" fontId="6" fillId="0" borderId="0" xfId="2" applyNumberFormat="1" applyFont="1" applyFill="1"/>
    <xf numFmtId="1" fontId="6" fillId="0" borderId="0" xfId="2" applyNumberFormat="1" applyFont="1" applyFill="1" applyAlignment="1">
      <alignment horizontal="right"/>
    </xf>
    <xf numFmtId="49" fontId="6" fillId="0" borderId="0" xfId="2" applyNumberFormat="1" applyFont="1" applyFill="1" applyAlignment="1">
      <alignment horizontal="left"/>
    </xf>
    <xf numFmtId="165" fontId="6" fillId="0" borderId="0" xfId="2" applyNumberFormat="1" applyFont="1" applyFill="1"/>
    <xf numFmtId="1" fontId="6" fillId="0" borderId="0" xfId="2" applyNumberFormat="1" applyFont="1" applyFill="1" applyAlignment="1">
      <alignment horizontal="left"/>
    </xf>
    <xf numFmtId="2" fontId="6" fillId="0" borderId="0" xfId="2" applyNumberFormat="1" applyFont="1" applyFill="1"/>
    <xf numFmtId="0" fontId="6" fillId="0" borderId="0" xfId="2" applyFont="1" applyFill="1" applyAlignment="1">
      <alignment horizontal="left"/>
    </xf>
    <xf numFmtId="49" fontId="6" fillId="0" borderId="0" xfId="2" applyNumberFormat="1" applyFont="1" applyFill="1" applyAlignment="1">
      <alignment horizontal="left" wrapText="1"/>
    </xf>
    <xf numFmtId="0" fontId="17" fillId="0" borderId="0" xfId="3" applyFont="1" applyFill="1" applyAlignment="1">
      <alignment horizontal="left"/>
    </xf>
    <xf numFmtId="49" fontId="17" fillId="0" borderId="0" xfId="3" applyNumberFormat="1" applyFont="1" applyFill="1" applyAlignment="1">
      <alignment horizontal="center"/>
    </xf>
    <xf numFmtId="49" fontId="17" fillId="0" borderId="0" xfId="3" applyNumberFormat="1" applyFont="1" applyFill="1" applyAlignment="1">
      <alignment horizontal="left"/>
    </xf>
    <xf numFmtId="164" fontId="17" fillId="0" borderId="0" xfId="3" applyNumberFormat="1" applyFont="1" applyFill="1" applyAlignment="1">
      <alignment horizontal="left"/>
    </xf>
    <xf numFmtId="0" fontId="6" fillId="0" borderId="0" xfId="4" applyFont="1" applyFill="1" applyAlignment="1">
      <alignment horizontal="left"/>
    </xf>
    <xf numFmtId="49" fontId="6" fillId="0" borderId="0" xfId="4" applyNumberFormat="1" applyFont="1" applyFill="1" applyAlignment="1">
      <alignment horizontal="center"/>
    </xf>
    <xf numFmtId="49" fontId="6" fillId="0" borderId="0" xfId="4" applyNumberFormat="1" applyFont="1" applyFill="1" applyAlignment="1">
      <alignment horizontal="left"/>
    </xf>
    <xf numFmtId="164" fontId="6" fillId="0" borderId="0" xfId="4" applyNumberFormat="1" applyFont="1" applyFill="1" applyAlignment="1">
      <alignment horizontal="left"/>
    </xf>
    <xf numFmtId="49" fontId="6" fillId="0" borderId="0" xfId="4" applyNumberFormat="1" applyFont="1" applyFill="1"/>
    <xf numFmtId="49" fontId="17" fillId="3" borderId="15" xfId="0" applyNumberFormat="1" applyFont="1" applyFill="1" applyBorder="1"/>
    <xf numFmtId="49" fontId="17" fillId="4" borderId="13" xfId="5" applyNumberFormat="1" applyFont="1" applyFill="1" applyBorder="1"/>
    <xf numFmtId="0" fontId="17" fillId="3" borderId="13" xfId="5" applyFont="1" applyFill="1" applyBorder="1"/>
    <xf numFmtId="49" fontId="17" fillId="4" borderId="14" xfId="0" applyNumberFormat="1" applyFont="1" applyFill="1" applyBorder="1"/>
    <xf numFmtId="49" fontId="17" fillId="5" borderId="13" xfId="5" applyNumberFormat="1" applyFont="1" applyFill="1" applyBorder="1"/>
    <xf numFmtId="49" fontId="17" fillId="5" borderId="14" xfId="0" applyNumberFormat="1" applyFont="1" applyFill="1" applyBorder="1"/>
    <xf numFmtId="0" fontId="17" fillId="3" borderId="14" xfId="0" applyFont="1" applyFill="1" applyBorder="1"/>
    <xf numFmtId="49" fontId="17" fillId="3" borderId="14" xfId="0" applyNumberFormat="1" applyFont="1" applyFill="1" applyBorder="1"/>
    <xf numFmtId="1" fontId="17" fillId="5" borderId="14" xfId="0" applyNumberFormat="1" applyFont="1" applyFill="1" applyBorder="1"/>
    <xf numFmtId="1" fontId="17" fillId="5" borderId="15" xfId="6" applyNumberFormat="1" applyFont="1" applyFill="1" applyBorder="1" applyAlignment="1"/>
    <xf numFmtId="0" fontId="17" fillId="4" borderId="15" xfId="6" applyFont="1" applyFill="1" applyBorder="1" applyAlignment="1"/>
    <xf numFmtId="0" fontId="17" fillId="5" borderId="15" xfId="6" applyFont="1" applyFill="1" applyBorder="1" applyAlignment="1"/>
    <xf numFmtId="49" fontId="17" fillId="5" borderId="49" xfId="0" applyNumberFormat="1" applyFont="1" applyFill="1" applyBorder="1"/>
    <xf numFmtId="49" fontId="17" fillId="0" borderId="0" xfId="0" applyNumberFormat="1" applyFont="1"/>
    <xf numFmtId="49" fontId="6" fillId="0" borderId="3" xfId="0" applyNumberFormat="1" applyFont="1" applyBorder="1"/>
    <xf numFmtId="2" fontId="6" fillId="0" borderId="0" xfId="2" applyNumberFormat="1" applyFont="1" applyFill="1" applyAlignment="1">
      <alignment horizontal="right"/>
    </xf>
    <xf numFmtId="2" fontId="17" fillId="4" borderId="15" xfId="6" applyNumberFormat="1" applyFont="1" applyFill="1" applyBorder="1" applyAlignment="1"/>
    <xf numFmtId="2" fontId="6" fillId="0" borderId="3" xfId="1" applyNumberFormat="1" applyFont="1" applyBorder="1"/>
    <xf numFmtId="2" fontId="6" fillId="0" borderId="0" xfId="0" applyNumberFormat="1" applyFont="1"/>
    <xf numFmtId="0" fontId="22" fillId="0" borderId="0" xfId="7" applyFont="1" applyFill="1"/>
    <xf numFmtId="0" fontId="34" fillId="0" borderId="0" xfId="0" applyFont="1"/>
    <xf numFmtId="0" fontId="34" fillId="0" borderId="9" xfId="0" applyFont="1" applyBorder="1"/>
    <xf numFmtId="0" fontId="34" fillId="0" borderId="12" xfId="0" applyFont="1" applyBorder="1"/>
    <xf numFmtId="0" fontId="21" fillId="0" borderId="3" xfId="0" applyFont="1" applyBorder="1" applyAlignment="1" applyProtection="1">
      <alignment horizontal="center"/>
      <protection locked="0"/>
    </xf>
    <xf numFmtId="49" fontId="5" fillId="0" borderId="3" xfId="0" applyNumberFormat="1" applyFont="1" applyBorder="1"/>
    <xf numFmtId="0" fontId="23" fillId="0" borderId="0" xfId="7" applyFont="1"/>
    <xf numFmtId="0" fontId="16" fillId="0" borderId="3" xfId="7" applyFill="1" applyBorder="1" applyProtection="1">
      <protection locked="0"/>
    </xf>
    <xf numFmtId="0" fontId="22" fillId="0" borderId="0" xfId="7" applyFont="1" applyFill="1" applyProtection="1">
      <protection locked="0"/>
    </xf>
    <xf numFmtId="0" fontId="34" fillId="0" borderId="0" xfId="0" applyFont="1" applyProtection="1">
      <protection locked="0"/>
    </xf>
    <xf numFmtId="0" fontId="22" fillId="0" borderId="0" xfId="0" applyFont="1" applyProtection="1">
      <protection locked="0"/>
    </xf>
    <xf numFmtId="0" fontId="22" fillId="0" borderId="0" xfId="0" applyFont="1" applyAlignment="1" applyProtection="1">
      <alignment horizontal="center"/>
      <protection locked="0"/>
    </xf>
    <xf numFmtId="0" fontId="20" fillId="0" borderId="10" xfId="0" applyFont="1" applyBorder="1" applyProtection="1">
      <protection locked="0"/>
    </xf>
    <xf numFmtId="0" fontId="23" fillId="0" borderId="0" xfId="7" applyFont="1" applyFill="1" applyProtection="1">
      <protection locked="0"/>
    </xf>
    <xf numFmtId="0" fontId="8" fillId="0" borderId="0" xfId="0" applyFont="1" applyProtection="1">
      <protection locked="0"/>
    </xf>
    <xf numFmtId="0" fontId="23" fillId="0" borderId="0" xfId="7" applyFont="1" applyBorder="1" applyAlignment="1" applyProtection="1">
      <alignment horizontal="right"/>
      <protection locked="0"/>
    </xf>
    <xf numFmtId="0" fontId="23" fillId="0" borderId="0" xfId="7" applyFont="1" applyFill="1" applyBorder="1" applyAlignment="1" applyProtection="1">
      <alignment horizontal="left"/>
      <protection locked="0"/>
    </xf>
    <xf numFmtId="0" fontId="32" fillId="0" borderId="0" xfId="7" applyFont="1" applyFill="1" applyBorder="1" applyAlignment="1" applyProtection="1">
      <alignment horizontal="left" vertical="top" wrapText="1"/>
      <protection locked="0"/>
    </xf>
    <xf numFmtId="0" fontId="20" fillId="0" borderId="0" xfId="0" applyFont="1" applyProtection="1">
      <protection locked="0"/>
    </xf>
    <xf numFmtId="0" fontId="20" fillId="0" borderId="8" xfId="0" applyFont="1" applyBorder="1" applyProtection="1">
      <protection locked="0"/>
    </xf>
    <xf numFmtId="0" fontId="20" fillId="0" borderId="9" xfId="0" applyFont="1" applyBorder="1" applyProtection="1">
      <protection locked="0"/>
    </xf>
    <xf numFmtId="0" fontId="20" fillId="0" borderId="5" xfId="0" applyFont="1" applyBorder="1" applyProtection="1">
      <protection locked="0"/>
    </xf>
    <xf numFmtId="0" fontId="20" fillId="0" borderId="6" xfId="0" applyFont="1" applyBorder="1" applyProtection="1">
      <protection locked="0"/>
    </xf>
    <xf numFmtId="0" fontId="20" fillId="0" borderId="11" xfId="0" applyFont="1" applyBorder="1" applyProtection="1">
      <protection locked="0"/>
    </xf>
    <xf numFmtId="0" fontId="20" fillId="0" borderId="4" xfId="0" applyFont="1" applyBorder="1" applyProtection="1">
      <protection locked="0"/>
    </xf>
    <xf numFmtId="0" fontId="20" fillId="0" borderId="0" xfId="0" applyFont="1" applyAlignment="1" applyProtection="1">
      <alignment vertical="top" wrapText="1"/>
      <protection locked="0"/>
    </xf>
    <xf numFmtId="0" fontId="21" fillId="0" borderId="0" xfId="0" applyFont="1" applyAlignment="1" applyProtection="1">
      <alignment horizontal="left" vertical="top" wrapText="1"/>
      <protection locked="0"/>
    </xf>
    <xf numFmtId="0" fontId="20" fillId="0" borderId="12" xfId="0" applyFont="1" applyBorder="1" applyAlignment="1" applyProtection="1">
      <alignment vertical="top" wrapText="1"/>
      <protection locked="0"/>
    </xf>
    <xf numFmtId="0" fontId="25" fillId="0" borderId="12" xfId="0" applyFont="1" applyBorder="1" applyAlignment="1" applyProtection="1">
      <alignment vertical="top" wrapText="1"/>
      <protection locked="0"/>
    </xf>
    <xf numFmtId="0" fontId="37" fillId="0" borderId="9" xfId="0" applyFont="1" applyBorder="1"/>
    <xf numFmtId="0" fontId="20" fillId="0" borderId="0" xfId="0" applyFont="1" applyAlignment="1">
      <alignment vertical="top" wrapText="1"/>
    </xf>
    <xf numFmtId="0" fontId="21" fillId="0" borderId="0" xfId="0" applyFont="1" applyAlignment="1">
      <alignment horizontal="left" vertical="top" wrapText="1"/>
    </xf>
    <xf numFmtId="49" fontId="4" fillId="0" borderId="3" xfId="0" applyNumberFormat="1" applyFont="1" applyBorder="1"/>
    <xf numFmtId="49" fontId="20" fillId="8" borderId="3" xfId="0" applyNumberFormat="1" applyFont="1" applyFill="1" applyBorder="1" applyAlignment="1" applyProtection="1">
      <alignment horizontal="left"/>
      <protection locked="0"/>
    </xf>
    <xf numFmtId="49" fontId="2" fillId="0" borderId="3" xfId="0" applyNumberFormat="1" applyFont="1" applyBorder="1"/>
    <xf numFmtId="49" fontId="1" fillId="0" borderId="3" xfId="0" applyNumberFormat="1" applyFont="1" applyBorder="1"/>
    <xf numFmtId="0" fontId="20" fillId="0" borderId="0" xfId="0" applyFont="1" applyAlignment="1">
      <alignment vertical="top"/>
    </xf>
    <xf numFmtId="0" fontId="21" fillId="0" borderId="3" xfId="0" applyFont="1" applyBorder="1" applyAlignment="1" applyProtection="1">
      <alignment horizontal="left" vertical="center" wrapText="1"/>
      <protection locked="0"/>
    </xf>
    <xf numFmtId="0" fontId="21" fillId="0" borderId="3" xfId="0" applyFont="1" applyBorder="1" applyAlignment="1" applyProtection="1">
      <alignment vertical="center"/>
      <protection locked="0"/>
    </xf>
    <xf numFmtId="0" fontId="20" fillId="11" borderId="3" xfId="0" applyFont="1" applyFill="1" applyBorder="1" applyProtection="1">
      <protection locked="0"/>
    </xf>
    <xf numFmtId="14" fontId="20" fillId="11" borderId="3" xfId="0" applyNumberFormat="1" applyFont="1" applyFill="1" applyBorder="1" applyProtection="1">
      <protection locked="0"/>
    </xf>
    <xf numFmtId="0" fontId="21" fillId="11" borderId="44" xfId="0" applyFont="1" applyFill="1" applyBorder="1" applyAlignment="1">
      <alignment vertical="top"/>
    </xf>
    <xf numFmtId="0" fontId="21" fillId="11" borderId="34" xfId="0" applyFont="1" applyFill="1" applyBorder="1" applyAlignment="1">
      <alignment vertical="top"/>
    </xf>
    <xf numFmtId="0" fontId="20" fillId="11" borderId="23" xfId="0" applyFont="1" applyFill="1" applyBorder="1" applyAlignment="1" applyProtection="1">
      <alignment wrapText="1"/>
      <protection locked="0"/>
    </xf>
    <xf numFmtId="0" fontId="20" fillId="12" borderId="22" xfId="0" applyFont="1" applyFill="1" applyBorder="1" applyAlignment="1">
      <alignment horizontal="center" vertical="top"/>
    </xf>
    <xf numFmtId="0" fontId="20" fillId="11" borderId="43" xfId="0" applyFont="1" applyFill="1" applyBorder="1" applyAlignment="1">
      <alignment vertical="top"/>
    </xf>
    <xf numFmtId="0" fontId="20" fillId="11" borderId="45" xfId="0" applyFont="1" applyFill="1" applyBorder="1" applyAlignment="1">
      <alignment vertical="top"/>
    </xf>
    <xf numFmtId="14" fontId="20" fillId="11" borderId="27" xfId="0" applyNumberFormat="1" applyFont="1" applyFill="1" applyBorder="1" applyAlignment="1" applyProtection="1">
      <alignment horizontal="left" wrapText="1"/>
      <protection locked="0"/>
    </xf>
    <xf numFmtId="0" fontId="20" fillId="12" borderId="29" xfId="0" applyFont="1" applyFill="1" applyBorder="1" applyAlignment="1">
      <alignment horizontal="center" vertical="top"/>
    </xf>
    <xf numFmtId="44" fontId="30" fillId="0" borderId="21" xfId="1" applyFont="1" applyFill="1" applyBorder="1" applyAlignment="1">
      <alignment vertical="top" wrapText="1"/>
    </xf>
    <xf numFmtId="0" fontId="17" fillId="0" borderId="0" xfId="0" applyFont="1" applyAlignment="1">
      <alignment vertical="center"/>
    </xf>
    <xf numFmtId="0" fontId="21" fillId="8" borderId="10" xfId="0" applyFont="1" applyFill="1" applyBorder="1" applyAlignment="1">
      <alignment horizontal="left" vertical="top"/>
    </xf>
    <xf numFmtId="0" fontId="21" fillId="8" borderId="6" xfId="0" applyFont="1" applyFill="1" applyBorder="1" applyAlignment="1">
      <alignment horizontal="left" vertical="top"/>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8" borderId="10" xfId="0" applyFont="1" applyFill="1" applyBorder="1" applyAlignment="1">
      <alignment horizontal="left" vertical="top"/>
    </xf>
    <xf numFmtId="0" fontId="20" fillId="8" borderId="6" xfId="0" applyFont="1" applyFill="1" applyBorder="1" applyAlignment="1">
      <alignment horizontal="left" vertical="top"/>
    </xf>
    <xf numFmtId="0" fontId="20" fillId="0" borderId="0" xfId="0" applyFont="1" applyAlignment="1">
      <alignment horizontal="left" wrapText="1"/>
    </xf>
    <xf numFmtId="0" fontId="20" fillId="0" borderId="0" xfId="0" applyFont="1" applyAlignment="1">
      <alignment horizontal="left" vertical="top"/>
    </xf>
    <xf numFmtId="0" fontId="20" fillId="10" borderId="41" xfId="0" applyFont="1" applyFill="1" applyBorder="1" applyAlignment="1">
      <alignment horizontal="center" vertical="center" wrapText="1"/>
    </xf>
    <xf numFmtId="0" fontId="20" fillId="10" borderId="39" xfId="0" applyFont="1" applyFill="1" applyBorder="1" applyAlignment="1">
      <alignment horizontal="center" vertical="center" wrapText="1"/>
    </xf>
    <xf numFmtId="0" fontId="20" fillId="10" borderId="36" xfId="0" applyFont="1" applyFill="1" applyBorder="1" applyAlignment="1">
      <alignment horizontal="center" vertical="center" wrapText="1"/>
    </xf>
    <xf numFmtId="0" fontId="21" fillId="0" borderId="48" xfId="0" applyFont="1" applyBorder="1" applyAlignment="1">
      <alignment horizontal="left" wrapText="1"/>
    </xf>
    <xf numFmtId="0" fontId="19" fillId="0" borderId="0" xfId="0" applyFont="1" applyAlignment="1">
      <alignment horizontal="center" wrapText="1"/>
    </xf>
    <xf numFmtId="0" fontId="21" fillId="0" borderId="0" xfId="0" applyFont="1" applyAlignment="1">
      <alignment horizontal="left" vertical="center" wrapText="1"/>
    </xf>
    <xf numFmtId="0" fontId="20" fillId="0" borderId="0" xfId="0" applyFont="1" applyAlignment="1">
      <alignment horizontal="left" vertical="top" wrapText="1"/>
    </xf>
    <xf numFmtId="44" fontId="20" fillId="0" borderId="25" xfId="1" applyFont="1" applyFill="1" applyBorder="1" applyAlignment="1">
      <alignment horizontal="center" vertical="center"/>
    </xf>
    <xf numFmtId="44" fontId="20" fillId="0" borderId="28" xfId="1" applyFont="1" applyFill="1" applyBorder="1" applyAlignment="1">
      <alignment horizontal="center" vertical="center"/>
    </xf>
    <xf numFmtId="0" fontId="30" fillId="8" borderId="10" xfId="0" applyFont="1" applyFill="1" applyBorder="1" applyAlignment="1">
      <alignment horizontal="left" vertical="top" wrapText="1"/>
    </xf>
    <xf numFmtId="0" fontId="30" fillId="8" borderId="0" xfId="0" applyFont="1" applyFill="1" applyAlignment="1">
      <alignment horizontal="left" vertical="top" wrapText="1"/>
    </xf>
    <xf numFmtId="44" fontId="20" fillId="0" borderId="21" xfId="1" applyFont="1" applyBorder="1" applyAlignment="1" applyProtection="1">
      <alignment horizontal="left" vertical="center"/>
      <protection locked="0"/>
    </xf>
    <xf numFmtId="44" fontId="20" fillId="0" borderId="25" xfId="1" applyFont="1" applyBorder="1" applyAlignment="1" applyProtection="1">
      <alignment horizontal="left" vertical="center"/>
      <protection locked="0"/>
    </xf>
    <xf numFmtId="44" fontId="20" fillId="0" borderId="28" xfId="1" applyFont="1" applyBorder="1" applyAlignment="1" applyProtection="1">
      <alignment horizontal="left" vertical="center"/>
      <protection locked="0"/>
    </xf>
    <xf numFmtId="44" fontId="20" fillId="11" borderId="21" xfId="1" applyFont="1" applyFill="1" applyBorder="1" applyAlignment="1" applyProtection="1">
      <alignment horizontal="left" vertical="center"/>
      <protection locked="0"/>
    </xf>
    <xf numFmtId="44" fontId="20" fillId="11" borderId="28" xfId="1" applyFont="1" applyFill="1" applyBorder="1" applyAlignment="1" applyProtection="1">
      <alignment horizontal="left" vertical="center"/>
      <protection locked="0"/>
    </xf>
    <xf numFmtId="0" fontId="3" fillId="0" borderId="0" xfId="0" applyFont="1" applyAlignment="1">
      <alignment horizontal="center" wrapText="1"/>
    </xf>
    <xf numFmtId="0" fontId="24" fillId="8" borderId="10" xfId="0" applyFont="1" applyFill="1" applyBorder="1" applyAlignment="1">
      <alignment horizontal="left" vertical="top"/>
    </xf>
    <xf numFmtId="0" fontId="24" fillId="8" borderId="6" xfId="0" applyFont="1" applyFill="1" applyBorder="1" applyAlignment="1">
      <alignment horizontal="left" vertical="top"/>
    </xf>
    <xf numFmtId="0" fontId="24" fillId="8" borderId="10" xfId="0" applyFont="1" applyFill="1" applyBorder="1" applyAlignment="1">
      <alignment horizontal="center"/>
    </xf>
    <xf numFmtId="0" fontId="24" fillId="8" borderId="0" xfId="0" applyFont="1" applyFill="1" applyAlignment="1">
      <alignment horizontal="center"/>
    </xf>
    <xf numFmtId="0" fontId="20" fillId="0" borderId="43" xfId="0" applyFont="1" applyBorder="1" applyAlignment="1">
      <alignment horizontal="left" vertical="top"/>
    </xf>
    <xf numFmtId="0" fontId="20" fillId="0" borderId="45" xfId="0" applyFont="1" applyBorder="1" applyAlignment="1">
      <alignment horizontal="left" vertical="top"/>
    </xf>
    <xf numFmtId="0" fontId="20" fillId="0" borderId="46" xfId="0" applyFont="1" applyBorder="1" applyAlignment="1">
      <alignment horizontal="left"/>
    </xf>
    <xf numFmtId="0" fontId="20" fillId="0" borderId="47" xfId="0" applyFont="1" applyBorder="1" applyAlignment="1">
      <alignment horizontal="left"/>
    </xf>
    <xf numFmtId="0" fontId="21" fillId="0" borderId="42" xfId="0" applyFont="1" applyBorder="1" applyAlignment="1">
      <alignment horizontal="left"/>
    </xf>
    <xf numFmtId="0" fontId="20" fillId="0" borderId="40" xfId="0" applyFont="1" applyBorder="1" applyAlignment="1">
      <alignment horizontal="left"/>
    </xf>
    <xf numFmtId="44" fontId="20" fillId="8" borderId="25" xfId="1" applyFont="1" applyFill="1" applyBorder="1" applyAlignment="1" applyProtection="1">
      <alignment horizontal="center" vertical="center"/>
    </xf>
    <xf numFmtId="44" fontId="20" fillId="8" borderId="28" xfId="1" applyFont="1" applyFill="1" applyBorder="1" applyAlignment="1" applyProtection="1">
      <alignment horizontal="center" vertical="center"/>
    </xf>
    <xf numFmtId="44" fontId="20" fillId="0" borderId="21" xfId="1" applyFont="1" applyBorder="1" applyAlignment="1" applyProtection="1">
      <alignment horizontal="left" vertical="center"/>
    </xf>
    <xf numFmtId="44" fontId="20" fillId="0" borderId="25" xfId="1" applyFont="1" applyBorder="1" applyAlignment="1" applyProtection="1">
      <alignment horizontal="left" vertical="center"/>
    </xf>
    <xf numFmtId="44" fontId="20" fillId="0" borderId="28" xfId="1" applyFont="1" applyBorder="1" applyAlignment="1" applyProtection="1">
      <alignment horizontal="left" vertical="center"/>
    </xf>
    <xf numFmtId="0" fontId="22" fillId="0" borderId="12" xfId="7" applyFont="1" applyFill="1" applyBorder="1" applyAlignment="1" applyProtection="1">
      <alignment horizontal="left"/>
      <protection locked="0"/>
    </xf>
    <xf numFmtId="0" fontId="23" fillId="0" borderId="0" xfId="7" applyFont="1" applyFill="1" applyBorder="1" applyAlignment="1" applyProtection="1">
      <alignment horizontal="left"/>
      <protection locked="0"/>
    </xf>
    <xf numFmtId="0" fontId="21" fillId="0" borderId="0" xfId="0" applyFont="1" applyAlignment="1">
      <alignment horizontal="left" vertical="top" wrapText="1"/>
    </xf>
    <xf numFmtId="0" fontId="36" fillId="0" borderId="0" xfId="0" applyFont="1" applyAlignment="1">
      <alignment horizontal="left"/>
    </xf>
    <xf numFmtId="0" fontId="17" fillId="0" borderId="0" xfId="0" applyFont="1" applyAlignment="1">
      <alignment horizontal="left"/>
    </xf>
    <xf numFmtId="0" fontId="23" fillId="0" borderId="0" xfId="7" applyFont="1" applyFill="1" applyProtection="1">
      <protection locked="0"/>
    </xf>
  </cellXfs>
  <cellStyles count="8">
    <cellStyle name="* Required" xfId="4" xr:uid="{D3882624-0CF4-45A4-B432-7A2365C743A2}"/>
    <cellStyle name="Currency" xfId="1" builtinId="4"/>
    <cellStyle name="GRAY BACKGROUND" xfId="2" xr:uid="{AE22672F-8D8D-4749-8C54-CDB22350552B}"/>
    <cellStyle name="Header" xfId="6" xr:uid="{577DC19B-55DB-47E0-8510-4D24B27B2DCA}"/>
    <cellStyle name="Hyperlink" xfId="7" builtinId="8"/>
    <cellStyle name="Normal" xfId="0" builtinId="0"/>
    <cellStyle name="PAGE_HEADER" xfId="3" xr:uid="{A075A4CE-778F-4B8B-8B48-CE52CE4EAA04}"/>
    <cellStyle name="TABLE HEADER" xfId="5" xr:uid="{48E722EC-1D6E-4D79-9482-1CF4A58871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0584.DDE71AB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21512</xdr:colOff>
      <xdr:row>0</xdr:row>
      <xdr:rowOff>66676</xdr:rowOff>
    </xdr:from>
    <xdr:to>
      <xdr:col>2</xdr:col>
      <xdr:colOff>866775</xdr:colOff>
      <xdr:row>3</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02512" y="66676"/>
          <a:ext cx="2026363" cy="9239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66676</xdr:rowOff>
    </xdr:from>
    <xdr:to>
      <xdr:col>2</xdr:col>
      <xdr:colOff>935991</xdr:colOff>
      <xdr:row>3</xdr:row>
      <xdr:rowOff>1294</xdr:rowOff>
    </xdr:to>
    <xdr:pic>
      <xdr:nvPicPr>
        <xdr:cNvPr id="2" name="Picture 1">
          <a:extLst>
            <a:ext uri="{FF2B5EF4-FFF2-40B4-BE49-F238E27FC236}">
              <a16:creationId xmlns:a16="http://schemas.microsoft.com/office/drawing/2014/main" id="{CCA0B402-321D-4F1B-AD42-08C5AB46B94B}"/>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90526" y="63501"/>
          <a:ext cx="2171065" cy="785518"/>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oanne.brown@emailaddress.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hyperlink" Target="https://www.northumbria.ac.uk/about-us/leadership-governance/vice-chancellors-office/legal-services-team/gdpr/gdpr---privacy-notices/"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C040-5C63-4B65-BB09-60CAF1D17C9B}">
  <sheetPr>
    <tabColor rgb="FF92D050"/>
  </sheetPr>
  <dimension ref="A1:J108"/>
  <sheetViews>
    <sheetView showGridLines="0" tabSelected="1" zoomScaleNormal="100" workbookViewId="0">
      <selection activeCell="J42" sqref="J42"/>
    </sheetView>
  </sheetViews>
  <sheetFormatPr defaultColWidth="8.7265625" defaultRowHeight="14" x14ac:dyDescent="0.3"/>
  <cols>
    <col min="1" max="1" width="5.7265625" style="2" customWidth="1"/>
    <col min="2" max="2" width="17.7265625" style="2" customWidth="1"/>
    <col min="3" max="3" width="23.7265625" style="2" customWidth="1"/>
    <col min="4" max="4" width="45.7265625" style="2" customWidth="1"/>
    <col min="5" max="6" width="18.7265625" style="2" customWidth="1"/>
    <col min="7" max="7" width="10.7265625" style="2" hidden="1" customWidth="1"/>
    <col min="8" max="8" width="5.7265625" style="2" customWidth="1"/>
    <col min="9" max="10" width="8.7265625" style="2" customWidth="1"/>
    <col min="11" max="16384" width="8.7265625" style="2"/>
  </cols>
  <sheetData>
    <row r="1" spans="1:10" ht="37" customHeight="1" x14ac:dyDescent="0.4">
      <c r="A1" s="185"/>
      <c r="D1" s="234" t="s">
        <v>215</v>
      </c>
      <c r="E1" s="234"/>
    </row>
    <row r="2" spans="1:10" ht="15" customHeight="1" x14ac:dyDescent="0.3">
      <c r="D2" s="246"/>
      <c r="E2" s="246"/>
    </row>
    <row r="3" spans="1:10" ht="15" customHeight="1" x14ac:dyDescent="0.3"/>
    <row r="4" spans="1:10" ht="15" customHeight="1" x14ac:dyDescent="0.3"/>
    <row r="5" spans="1:10" ht="15" customHeight="1" x14ac:dyDescent="0.3">
      <c r="B5" s="207" t="s">
        <v>313</v>
      </c>
      <c r="C5" s="201"/>
      <c r="D5" s="201"/>
      <c r="E5" s="201"/>
      <c r="F5" s="201"/>
    </row>
    <row r="6" spans="1:10" ht="15" customHeight="1" x14ac:dyDescent="0.3">
      <c r="B6" s="221" t="s">
        <v>309</v>
      </c>
    </row>
    <row r="7" spans="1:10" ht="15" customHeight="1" x14ac:dyDescent="0.3">
      <c r="B7" s="4"/>
      <c r="H7" s="122"/>
    </row>
    <row r="8" spans="1:10" ht="15" customHeight="1" x14ac:dyDescent="0.3">
      <c r="B8" s="4" t="s">
        <v>189</v>
      </c>
    </row>
    <row r="9" spans="1:10" ht="15" customHeight="1" x14ac:dyDescent="0.3">
      <c r="B9" s="4" t="s">
        <v>295</v>
      </c>
    </row>
    <row r="10" spans="1:10" ht="15" customHeight="1" x14ac:dyDescent="0.3">
      <c r="B10" s="4" t="s">
        <v>310</v>
      </c>
    </row>
    <row r="11" spans="1:10" ht="15" customHeight="1" x14ac:dyDescent="0.3"/>
    <row r="12" spans="1:10" ht="15" customHeight="1" x14ac:dyDescent="0.3">
      <c r="B12" s="63" t="s">
        <v>217</v>
      </c>
      <c r="C12" s="173"/>
      <c r="D12" s="173"/>
      <c r="E12" s="11"/>
    </row>
    <row r="13" spans="1:10" ht="15" customHeight="1" x14ac:dyDescent="0.35">
      <c r="B13" s="12"/>
      <c r="C13" s="184" t="s">
        <v>197</v>
      </c>
      <c r="D13" s="172"/>
      <c r="E13" s="14"/>
      <c r="J13" s="64"/>
    </row>
    <row r="14" spans="1:10" ht="15" customHeight="1" x14ac:dyDescent="0.3">
      <c r="B14" s="15"/>
      <c r="C14" s="174"/>
      <c r="D14" s="174"/>
      <c r="E14" s="17"/>
    </row>
    <row r="15" spans="1:10" ht="15" customHeight="1" x14ac:dyDescent="0.3"/>
    <row r="16" spans="1:10" ht="25" customHeight="1" x14ac:dyDescent="0.3">
      <c r="B16" s="235" t="s">
        <v>236</v>
      </c>
      <c r="C16" s="224"/>
      <c r="D16" s="224"/>
      <c r="E16" s="224"/>
      <c r="F16" s="224"/>
    </row>
    <row r="17" spans="2:6" ht="15" customHeight="1" x14ac:dyDescent="0.3"/>
    <row r="18" spans="2:6" ht="15" customHeight="1" x14ac:dyDescent="0.3">
      <c r="B18" s="6" t="s">
        <v>188</v>
      </c>
      <c r="C18" s="6"/>
      <c r="D18" s="1"/>
      <c r="E18" s="1"/>
      <c r="F18" s="4"/>
    </row>
    <row r="19" spans="2:6" ht="15" customHeight="1" x14ac:dyDescent="0.3">
      <c r="B19" s="18" t="s">
        <v>289</v>
      </c>
      <c r="C19" s="18"/>
      <c r="D19" s="70"/>
      <c r="E19" s="4"/>
      <c r="F19" s="4"/>
    </row>
    <row r="20" spans="2:6" ht="15" customHeight="1" x14ac:dyDescent="0.3">
      <c r="B20" s="18" t="s">
        <v>0</v>
      </c>
      <c r="C20" s="18"/>
      <c r="D20" s="70"/>
      <c r="E20" s="4"/>
      <c r="F20" s="4"/>
    </row>
    <row r="21" spans="2:6" ht="15" customHeight="1" x14ac:dyDescent="0.3">
      <c r="B21" s="18" t="s">
        <v>1</v>
      </c>
      <c r="C21" s="18"/>
      <c r="D21" s="70"/>
      <c r="E21" s="4"/>
      <c r="F21" s="4"/>
    </row>
    <row r="22" spans="2:6" ht="15" customHeight="1" x14ac:dyDescent="0.3">
      <c r="B22" s="18" t="s">
        <v>2</v>
      </c>
      <c r="C22" s="18"/>
      <c r="D22" s="70"/>
      <c r="E22" s="4"/>
      <c r="F22" s="4"/>
    </row>
    <row r="23" spans="2:6" ht="15" customHeight="1" x14ac:dyDescent="0.3">
      <c r="B23" s="18" t="s">
        <v>3</v>
      </c>
      <c r="C23" s="18"/>
      <c r="D23" s="70"/>
      <c r="E23" s="4"/>
      <c r="F23" s="4"/>
    </row>
    <row r="24" spans="2:6" ht="15" customHeight="1" x14ac:dyDescent="0.3">
      <c r="B24" s="18" t="s">
        <v>4</v>
      </c>
      <c r="C24" s="18"/>
      <c r="D24" s="70"/>
      <c r="E24" s="4"/>
      <c r="F24" s="4"/>
    </row>
    <row r="25" spans="2:6" ht="15" customHeight="1" x14ac:dyDescent="0.3">
      <c r="B25" s="18" t="s">
        <v>288</v>
      </c>
      <c r="C25" s="18"/>
      <c r="D25" s="70"/>
      <c r="E25" s="4"/>
      <c r="F25" s="4"/>
    </row>
    <row r="26" spans="2:6" ht="15" customHeight="1" x14ac:dyDescent="0.3">
      <c r="B26" s="18" t="s">
        <v>6</v>
      </c>
      <c r="C26" s="18"/>
      <c r="D26" s="70"/>
      <c r="E26" s="4"/>
      <c r="F26" s="4"/>
    </row>
    <row r="27" spans="2:6" ht="15" customHeight="1" x14ac:dyDescent="0.35">
      <c r="B27" s="18" t="s">
        <v>290</v>
      </c>
      <c r="C27" s="18"/>
      <c r="D27" s="178"/>
      <c r="E27" s="4"/>
      <c r="F27" s="4"/>
    </row>
    <row r="28" spans="2:6" ht="15" customHeight="1" x14ac:dyDescent="0.3">
      <c r="B28" s="236" t="s">
        <v>291</v>
      </c>
      <c r="C28" s="236"/>
      <c r="D28" s="71" t="s">
        <v>233</v>
      </c>
      <c r="E28" s="4"/>
      <c r="F28" s="4"/>
    </row>
    <row r="29" spans="2:6" ht="15" customHeight="1" x14ac:dyDescent="0.3">
      <c r="B29" s="236"/>
      <c r="C29" s="236"/>
      <c r="D29" s="4"/>
      <c r="E29" s="4"/>
      <c r="F29" s="4"/>
    </row>
    <row r="30" spans="2:6" ht="15" customHeight="1" x14ac:dyDescent="0.3">
      <c r="B30" s="6" t="s">
        <v>8</v>
      </c>
      <c r="C30" s="6"/>
      <c r="D30" s="4"/>
      <c r="E30" s="4"/>
      <c r="F30" s="4"/>
    </row>
    <row r="31" spans="2:6" ht="15" customHeight="1" x14ac:dyDescent="0.3">
      <c r="B31" s="18" t="s">
        <v>292</v>
      </c>
      <c r="C31" s="4"/>
      <c r="D31" s="70"/>
      <c r="E31" s="4"/>
      <c r="F31" s="4"/>
    </row>
    <row r="32" spans="2:6" ht="15" customHeight="1" x14ac:dyDescent="0.3">
      <c r="B32" s="18" t="s">
        <v>293</v>
      </c>
      <c r="C32" s="4"/>
      <c r="D32" s="70"/>
      <c r="E32" s="4"/>
      <c r="F32" s="4"/>
    </row>
    <row r="33" spans="2:6" ht="15" customHeight="1" x14ac:dyDescent="0.3">
      <c r="B33" s="18" t="s">
        <v>294</v>
      </c>
      <c r="C33" s="4"/>
      <c r="D33" s="70"/>
      <c r="E33" s="4"/>
      <c r="F33" s="4"/>
    </row>
    <row r="34" spans="2:6" ht="15" customHeight="1" x14ac:dyDescent="0.3">
      <c r="B34" s="18" t="s">
        <v>296</v>
      </c>
      <c r="C34" s="4"/>
      <c r="D34" s="70"/>
      <c r="E34" s="4"/>
      <c r="F34" s="4"/>
    </row>
    <row r="35" spans="2:6" ht="15" customHeight="1" x14ac:dyDescent="0.3">
      <c r="B35" s="18" t="s">
        <v>297</v>
      </c>
      <c r="C35" s="4"/>
      <c r="D35" s="72"/>
      <c r="E35" s="4"/>
      <c r="F35" s="4"/>
    </row>
    <row r="36" spans="2:6" ht="15" customHeight="1" x14ac:dyDescent="0.3">
      <c r="B36" s="18" t="s">
        <v>298</v>
      </c>
      <c r="C36" s="4"/>
      <c r="D36" s="72"/>
      <c r="E36" s="4"/>
      <c r="F36" s="4"/>
    </row>
    <row r="37" spans="2:6" ht="15" customHeight="1" x14ac:dyDescent="0.3">
      <c r="B37" s="18" t="s">
        <v>299</v>
      </c>
      <c r="C37" s="4"/>
      <c r="D37" s="70"/>
      <c r="E37" s="4"/>
      <c r="F37" s="4"/>
    </row>
    <row r="38" spans="2:6" ht="15" customHeight="1" x14ac:dyDescent="0.3">
      <c r="B38" s="18" t="s">
        <v>300</v>
      </c>
      <c r="C38" s="4"/>
      <c r="D38" s="70"/>
      <c r="E38" s="4"/>
      <c r="F38" s="4"/>
    </row>
    <row r="39" spans="2:6" ht="15" customHeight="1" x14ac:dyDescent="0.3">
      <c r="B39" s="4"/>
      <c r="C39" s="4"/>
      <c r="D39" s="4"/>
      <c r="E39" s="4"/>
      <c r="F39" s="4"/>
    </row>
    <row r="40" spans="2:6" ht="32.15" customHeight="1" x14ac:dyDescent="0.3">
      <c r="B40" s="224" t="s">
        <v>301</v>
      </c>
      <c r="C40" s="225"/>
      <c r="D40" s="209" t="s">
        <v>302</v>
      </c>
      <c r="E40" s="4"/>
      <c r="F40" s="4"/>
    </row>
    <row r="41" spans="2:6" ht="21" customHeight="1" x14ac:dyDescent="0.3">
      <c r="B41" s="19" t="s">
        <v>303</v>
      </c>
      <c r="C41" s="19"/>
      <c r="D41" s="73"/>
      <c r="E41" s="4"/>
      <c r="F41" s="4"/>
    </row>
    <row r="42" spans="2:6" ht="40" customHeight="1" x14ac:dyDescent="0.3">
      <c r="B42" s="224" t="s">
        <v>304</v>
      </c>
      <c r="C42" s="225"/>
      <c r="D42" s="208" t="s">
        <v>314</v>
      </c>
      <c r="E42" s="4"/>
      <c r="F42" s="4"/>
    </row>
    <row r="43" spans="2:6" ht="15" customHeight="1" x14ac:dyDescent="0.3">
      <c r="B43" s="4"/>
      <c r="C43" s="4"/>
      <c r="D43" s="5"/>
      <c r="E43" s="4"/>
      <c r="F43" s="4"/>
    </row>
    <row r="44" spans="2:6" ht="15" hidden="1" customHeight="1" x14ac:dyDescent="0.3">
      <c r="B44" s="6" t="s">
        <v>222</v>
      </c>
      <c r="C44" s="4"/>
      <c r="D44" s="4"/>
      <c r="E44" s="4"/>
      <c r="F44" s="4"/>
    </row>
    <row r="45" spans="2:6" ht="15" hidden="1" customHeight="1" x14ac:dyDescent="0.3">
      <c r="B45" s="18" t="s">
        <v>305</v>
      </c>
      <c r="C45" s="4"/>
      <c r="D45" s="210"/>
      <c r="E45" s="4"/>
      <c r="F45" s="4"/>
    </row>
    <row r="46" spans="2:6" ht="15" hidden="1" customHeight="1" x14ac:dyDescent="0.3">
      <c r="B46" s="18" t="s">
        <v>198</v>
      </c>
      <c r="C46" s="4"/>
      <c r="D46" s="210"/>
      <c r="E46" s="4"/>
      <c r="F46" s="4"/>
    </row>
    <row r="47" spans="2:6" ht="15" hidden="1" customHeight="1" x14ac:dyDescent="0.3">
      <c r="B47" s="18" t="s">
        <v>199</v>
      </c>
      <c r="C47" s="4"/>
      <c r="D47" s="211"/>
      <c r="E47" s="4"/>
      <c r="F47" s="4"/>
    </row>
    <row r="48" spans="2:6" ht="15" hidden="1" customHeight="1" x14ac:dyDescent="0.3">
      <c r="B48" s="4"/>
      <c r="C48" s="4"/>
      <c r="D48" s="4"/>
      <c r="E48" s="4"/>
      <c r="F48" s="4"/>
    </row>
    <row r="49" spans="2:10" ht="15" hidden="1" customHeight="1" x14ac:dyDescent="0.3">
      <c r="B49" s="4"/>
      <c r="C49" s="4"/>
      <c r="D49" s="20" t="s">
        <v>214</v>
      </c>
      <c r="E49" s="4"/>
      <c r="F49" s="4"/>
    </row>
    <row r="50" spans="2:10" ht="15" customHeight="1" x14ac:dyDescent="0.3">
      <c r="B50" s="6" t="s">
        <v>212</v>
      </c>
      <c r="C50" s="4"/>
      <c r="D50" s="175" t="s">
        <v>200</v>
      </c>
      <c r="E50" s="4"/>
      <c r="F50" s="4"/>
    </row>
    <row r="51" spans="2:10" ht="15" hidden="1" customHeight="1" x14ac:dyDescent="0.3">
      <c r="B51" s="6"/>
      <c r="C51" s="4"/>
      <c r="D51" s="4"/>
      <c r="E51" s="4"/>
      <c r="F51" s="4"/>
    </row>
    <row r="52" spans="2:10" ht="15" customHeight="1" x14ac:dyDescent="0.3">
      <c r="B52" s="229"/>
      <c r="C52" s="229"/>
      <c r="D52" s="229"/>
      <c r="E52" s="229"/>
      <c r="F52" s="229"/>
    </row>
    <row r="53" spans="2:10" ht="28" customHeight="1" x14ac:dyDescent="0.3">
      <c r="B53" s="228" t="s">
        <v>311</v>
      </c>
      <c r="C53" s="228"/>
      <c r="D53" s="228"/>
      <c r="E53" s="228"/>
      <c r="F53" s="228"/>
    </row>
    <row r="54" spans="2:10" ht="15" customHeight="1" thickBot="1" x14ac:dyDescent="0.35">
      <c r="B54" s="4"/>
      <c r="C54" s="4"/>
      <c r="D54" s="4"/>
      <c r="E54" s="4"/>
      <c r="F54" s="4"/>
    </row>
    <row r="55" spans="2:10" ht="15" customHeight="1" x14ac:dyDescent="0.3">
      <c r="B55" s="22" t="s">
        <v>193</v>
      </c>
      <c r="C55" s="23" t="s">
        <v>209</v>
      </c>
      <c r="D55" s="24" t="s">
        <v>194</v>
      </c>
      <c r="E55" s="25" t="s">
        <v>187</v>
      </c>
      <c r="F55" s="26" t="s">
        <v>195</v>
      </c>
    </row>
    <row r="56" spans="2:10" s="7" customFormat="1" ht="80.150000000000006" customHeight="1" x14ac:dyDescent="0.3">
      <c r="B56" s="27" t="str">
        <f>D50</f>
        <v xml:space="preserve">External Visitor </v>
      </c>
      <c r="C56" s="28" t="str">
        <f>VLOOKUP(B56,'Picklist tab'!A:B,2,FALSE)</f>
        <v>Please complete the Out of Pocket Expenses Section below</v>
      </c>
      <c r="D56" s="209" t="s">
        <v>314</v>
      </c>
      <c r="E56" s="74"/>
      <c r="F56" s="75">
        <v>0</v>
      </c>
      <c r="G56" s="69">
        <f>VLOOKUP(B56,'Picklist tab'!A:C,3,FALSE)</f>
        <v>0</v>
      </c>
      <c r="J56" s="8"/>
    </row>
    <row r="57" spans="2:10" s="7" customFormat="1" ht="16" customHeight="1" thickBot="1" x14ac:dyDescent="0.35">
      <c r="B57" s="230"/>
      <c r="C57" s="231"/>
      <c r="D57" s="232"/>
      <c r="E57" s="29" t="s">
        <v>202</v>
      </c>
      <c r="F57" s="30">
        <f>SUM(F56:F56)</f>
        <v>0</v>
      </c>
    </row>
    <row r="58" spans="2:10" s="7" customFormat="1" ht="15" customHeight="1" x14ac:dyDescent="0.3">
      <c r="B58" s="9"/>
      <c r="C58" s="9"/>
      <c r="D58" s="21"/>
      <c r="E58" s="21"/>
      <c r="F58" s="31"/>
    </row>
    <row r="59" spans="2:10" s="7" customFormat="1" ht="25" customHeight="1" thickBot="1" x14ac:dyDescent="0.35">
      <c r="B59" s="233" t="s">
        <v>186</v>
      </c>
      <c r="C59" s="233"/>
      <c r="D59" s="32"/>
      <c r="E59" s="32"/>
      <c r="F59" s="31"/>
    </row>
    <row r="60" spans="2:10" s="7" customFormat="1" ht="27" customHeight="1" thickBot="1" x14ac:dyDescent="0.35">
      <c r="B60" s="33" t="s">
        <v>223</v>
      </c>
      <c r="C60" s="34"/>
      <c r="D60" s="35" t="s">
        <v>175</v>
      </c>
      <c r="E60" s="36" t="s">
        <v>176</v>
      </c>
      <c r="F60" s="37" t="s">
        <v>177</v>
      </c>
    </row>
    <row r="61" spans="2:10" s="7" customFormat="1" ht="35.15" customHeight="1" x14ac:dyDescent="0.3">
      <c r="B61" s="38" t="s">
        <v>178</v>
      </c>
      <c r="C61" s="39"/>
      <c r="D61" s="76"/>
      <c r="E61" s="220" t="s">
        <v>244</v>
      </c>
      <c r="F61" s="40"/>
    </row>
    <row r="62" spans="2:10" s="7" customFormat="1" ht="15" customHeight="1" x14ac:dyDescent="0.3">
      <c r="B62" s="41" t="s">
        <v>179</v>
      </c>
      <c r="C62" s="42"/>
      <c r="D62" s="77"/>
      <c r="E62" s="237">
        <f>D63*G62</f>
        <v>0</v>
      </c>
      <c r="F62" s="43">
        <v>220007</v>
      </c>
      <c r="G62" s="7">
        <v>0.45</v>
      </c>
    </row>
    <row r="63" spans="2:10" s="7" customFormat="1" ht="15" customHeight="1" x14ac:dyDescent="0.3">
      <c r="B63" s="251" t="s">
        <v>245</v>
      </c>
      <c r="C63" s="252"/>
      <c r="D63" s="78"/>
      <c r="E63" s="237"/>
      <c r="F63" s="43"/>
    </row>
    <row r="64" spans="2:10" s="7" customFormat="1" ht="15" customHeight="1" thickBot="1" x14ac:dyDescent="0.35">
      <c r="B64" s="253" t="s">
        <v>181</v>
      </c>
      <c r="C64" s="254"/>
      <c r="D64" s="79"/>
      <c r="E64" s="238"/>
      <c r="F64" s="44"/>
    </row>
    <row r="65" spans="2:6" s="7" customFormat="1" ht="15" customHeight="1" x14ac:dyDescent="0.3">
      <c r="B65" s="38" t="s">
        <v>182</v>
      </c>
      <c r="C65" s="39"/>
      <c r="D65" s="80"/>
      <c r="E65" s="241">
        <v>0</v>
      </c>
      <c r="F65" s="40"/>
    </row>
    <row r="66" spans="2:6" s="7" customFormat="1" ht="35.15" customHeight="1" x14ac:dyDescent="0.3">
      <c r="B66" s="41" t="s">
        <v>179</v>
      </c>
      <c r="C66" s="42"/>
      <c r="D66" s="81"/>
      <c r="E66" s="242"/>
      <c r="F66" s="43">
        <v>220007</v>
      </c>
    </row>
    <row r="67" spans="2:6" s="7" customFormat="1" ht="15" customHeight="1" thickBot="1" x14ac:dyDescent="0.35">
      <c r="B67" s="251" t="s">
        <v>181</v>
      </c>
      <c r="C67" s="252"/>
      <c r="D67" s="82"/>
      <c r="E67" s="243"/>
      <c r="F67" s="44"/>
    </row>
    <row r="68" spans="2:6" s="7" customFormat="1" ht="15" hidden="1" customHeight="1" x14ac:dyDescent="0.3">
      <c r="B68" s="212" t="s">
        <v>183</v>
      </c>
      <c r="C68" s="213"/>
      <c r="D68" s="214"/>
      <c r="E68" s="244"/>
      <c r="F68" s="215"/>
    </row>
    <row r="69" spans="2:6" s="7" customFormat="1" ht="15" hidden="1" customHeight="1" thickBot="1" x14ac:dyDescent="0.35">
      <c r="B69" s="216" t="s">
        <v>181</v>
      </c>
      <c r="C69" s="217"/>
      <c r="D69" s="218"/>
      <c r="E69" s="245"/>
      <c r="F69" s="219">
        <v>220007</v>
      </c>
    </row>
    <row r="70" spans="2:6" s="7" customFormat="1" ht="35.15" hidden="1" customHeight="1" x14ac:dyDescent="0.3">
      <c r="B70" s="212" t="s">
        <v>184</v>
      </c>
      <c r="C70" s="213"/>
      <c r="D70" s="214"/>
      <c r="E70" s="244"/>
      <c r="F70" s="215"/>
    </row>
    <row r="71" spans="2:6" s="7" customFormat="1" ht="15" hidden="1" customHeight="1" thickBot="1" x14ac:dyDescent="0.35">
      <c r="B71" s="216" t="s">
        <v>181</v>
      </c>
      <c r="C71" s="217"/>
      <c r="D71" s="218"/>
      <c r="E71" s="245"/>
      <c r="F71" s="219">
        <v>220104</v>
      </c>
    </row>
    <row r="72" spans="2:6" s="7" customFormat="1" ht="15" customHeight="1" thickBot="1" x14ac:dyDescent="0.35">
      <c r="B72" s="255" t="s">
        <v>185</v>
      </c>
      <c r="C72" s="256"/>
      <c r="D72" s="45"/>
      <c r="E72" s="83">
        <f>SUM(E61:E70)</f>
        <v>0</v>
      </c>
      <c r="F72" s="46"/>
    </row>
    <row r="73" spans="2:6" ht="15" customHeight="1" x14ac:dyDescent="0.3">
      <c r="B73" s="4"/>
      <c r="C73" s="4"/>
      <c r="D73" s="4"/>
      <c r="E73" s="4"/>
      <c r="F73" s="4"/>
    </row>
    <row r="74" spans="2:6" ht="15" customHeight="1" x14ac:dyDescent="0.3">
      <c r="B74" s="47" t="s">
        <v>277</v>
      </c>
      <c r="C74" s="48"/>
      <c r="D74" s="49"/>
      <c r="E74" s="50"/>
      <c r="F74" s="4"/>
    </row>
    <row r="75" spans="2:6" ht="15" customHeight="1" x14ac:dyDescent="0.3">
      <c r="B75" s="239" t="s">
        <v>246</v>
      </c>
      <c r="C75" s="240"/>
      <c r="D75" s="240"/>
      <c r="E75" s="53"/>
      <c r="F75" s="4"/>
    </row>
    <row r="76" spans="2:6" ht="15" customHeight="1" x14ac:dyDescent="0.3">
      <c r="B76" s="239"/>
      <c r="C76" s="240"/>
      <c r="D76" s="240"/>
      <c r="E76" s="53"/>
      <c r="F76" s="4"/>
    </row>
    <row r="77" spans="2:6" ht="15" customHeight="1" x14ac:dyDescent="0.3">
      <c r="B77" s="226" t="s">
        <v>20</v>
      </c>
      <c r="C77" s="227"/>
      <c r="D77" s="84" t="s">
        <v>306</v>
      </c>
      <c r="E77" s="53"/>
      <c r="F77" s="4"/>
    </row>
    <row r="78" spans="2:6" ht="15" customHeight="1" x14ac:dyDescent="0.3">
      <c r="B78" s="55" t="s">
        <v>21</v>
      </c>
      <c r="C78" s="56"/>
      <c r="D78" s="52"/>
      <c r="E78" s="53"/>
      <c r="F78" s="4"/>
    </row>
    <row r="79" spans="2:6" ht="15" customHeight="1" x14ac:dyDescent="0.3">
      <c r="B79" s="226" t="s">
        <v>22</v>
      </c>
      <c r="C79" s="227"/>
      <c r="D79" s="85">
        <v>0</v>
      </c>
      <c r="E79" s="53"/>
      <c r="F79" s="4"/>
    </row>
    <row r="80" spans="2:6" ht="15" customHeight="1" x14ac:dyDescent="0.3">
      <c r="B80" s="226" t="s">
        <v>191</v>
      </c>
      <c r="C80" s="227"/>
      <c r="D80" s="85">
        <v>0</v>
      </c>
      <c r="E80" s="53"/>
      <c r="F80" s="4"/>
    </row>
    <row r="81" spans="2:6" ht="15" customHeight="1" x14ac:dyDescent="0.3">
      <c r="B81" s="226" t="s">
        <v>192</v>
      </c>
      <c r="C81" s="227"/>
      <c r="D81" s="85">
        <f>D79*D80</f>
        <v>0</v>
      </c>
      <c r="E81" s="53"/>
      <c r="F81" s="4"/>
    </row>
    <row r="82" spans="2:6" ht="15" customHeight="1" x14ac:dyDescent="0.3">
      <c r="B82" s="226" t="s">
        <v>23</v>
      </c>
      <c r="C82" s="227"/>
      <c r="D82" s="85">
        <f>F56</f>
        <v>0</v>
      </c>
      <c r="E82" s="53"/>
      <c r="F82" s="4"/>
    </row>
    <row r="83" spans="2:6" ht="15" customHeight="1" x14ac:dyDescent="0.3">
      <c r="B83" s="226" t="s">
        <v>24</v>
      </c>
      <c r="C83" s="227"/>
      <c r="D83" s="85">
        <f>E72</f>
        <v>0</v>
      </c>
      <c r="E83" s="53"/>
      <c r="F83" s="4"/>
    </row>
    <row r="84" spans="2:6" ht="15" customHeight="1" x14ac:dyDescent="0.3">
      <c r="B84" s="226" t="s">
        <v>25</v>
      </c>
      <c r="C84" s="227"/>
      <c r="D84" s="85">
        <f>D81+D82+D83</f>
        <v>0</v>
      </c>
      <c r="E84" s="53"/>
      <c r="F84" s="4"/>
    </row>
    <row r="85" spans="2:6" ht="15" customHeight="1" x14ac:dyDescent="0.3">
      <c r="B85" s="51"/>
      <c r="C85" s="52"/>
      <c r="D85" s="52"/>
      <c r="E85" s="53"/>
      <c r="F85" s="4"/>
    </row>
    <row r="86" spans="2:6" ht="15" customHeight="1" x14ac:dyDescent="0.3">
      <c r="B86" s="222" t="s">
        <v>279</v>
      </c>
      <c r="C86" s="223"/>
      <c r="D86" s="86" t="s">
        <v>27</v>
      </c>
      <c r="E86" s="53"/>
      <c r="F86" s="229"/>
    </row>
    <row r="87" spans="2:6" ht="15" customHeight="1" x14ac:dyDescent="0.3">
      <c r="B87" s="222" t="s">
        <v>280</v>
      </c>
      <c r="C87" s="223"/>
      <c r="D87" s="86" t="s">
        <v>307</v>
      </c>
      <c r="E87" s="53"/>
      <c r="F87" s="229"/>
    </row>
    <row r="88" spans="2:6" ht="15" customHeight="1" x14ac:dyDescent="0.3">
      <c r="B88" s="222" t="s">
        <v>281</v>
      </c>
      <c r="C88" s="223"/>
      <c r="D88" s="86" t="s">
        <v>308</v>
      </c>
      <c r="E88" s="53"/>
      <c r="F88" s="4"/>
    </row>
    <row r="89" spans="2:6" ht="15" customHeight="1" x14ac:dyDescent="0.3">
      <c r="B89" s="222" t="s">
        <v>282</v>
      </c>
      <c r="C89" s="223"/>
      <c r="D89" s="204" t="s">
        <v>35</v>
      </c>
      <c r="E89" s="53"/>
      <c r="F89" s="4"/>
    </row>
    <row r="90" spans="2:6" ht="15" customHeight="1" x14ac:dyDescent="0.3">
      <c r="B90" s="222" t="s">
        <v>32</v>
      </c>
      <c r="C90" s="223"/>
      <c r="D90" s="87" t="s">
        <v>218</v>
      </c>
      <c r="E90" s="53"/>
      <c r="F90" s="4"/>
    </row>
    <row r="91" spans="2:6" ht="15" customHeight="1" x14ac:dyDescent="0.3">
      <c r="B91" s="222" t="s">
        <v>33</v>
      </c>
      <c r="C91" s="223"/>
      <c r="D91" s="87" t="s">
        <v>34</v>
      </c>
      <c r="E91" s="53"/>
      <c r="F91" s="4"/>
    </row>
    <row r="92" spans="2:6" ht="15" customHeight="1" x14ac:dyDescent="0.3">
      <c r="B92" s="222" t="s">
        <v>33</v>
      </c>
      <c r="C92" s="223"/>
      <c r="D92" s="87" t="s">
        <v>35</v>
      </c>
      <c r="E92" s="53"/>
      <c r="F92" s="4"/>
    </row>
    <row r="93" spans="2:6" ht="15" customHeight="1" x14ac:dyDescent="0.3">
      <c r="B93" s="222" t="s">
        <v>36</v>
      </c>
      <c r="C93" s="223"/>
      <c r="D93" s="87"/>
      <c r="E93" s="53"/>
      <c r="F93" s="4"/>
    </row>
    <row r="94" spans="2:6" ht="15" customHeight="1" x14ac:dyDescent="0.3">
      <c r="B94" s="247" t="s">
        <v>37</v>
      </c>
      <c r="C94" s="248"/>
      <c r="D94" s="84"/>
      <c r="E94" s="53"/>
      <c r="F94" s="4"/>
    </row>
    <row r="95" spans="2:6" ht="15" customHeight="1" x14ac:dyDescent="0.3">
      <c r="B95" s="247" t="s">
        <v>38</v>
      </c>
      <c r="C95" s="248"/>
      <c r="D95" s="84"/>
      <c r="E95" s="53"/>
      <c r="F95" s="4"/>
    </row>
    <row r="96" spans="2:6" ht="15" customHeight="1" x14ac:dyDescent="0.3">
      <c r="B96" s="247" t="s">
        <v>39</v>
      </c>
      <c r="C96" s="248"/>
      <c r="D96" s="84"/>
      <c r="E96" s="53"/>
      <c r="F96" s="4"/>
    </row>
    <row r="97" spans="2:6" ht="15" customHeight="1" x14ac:dyDescent="0.3">
      <c r="B97" s="247" t="s">
        <v>40</v>
      </c>
      <c r="C97" s="248"/>
      <c r="D97" s="84"/>
      <c r="E97" s="53"/>
      <c r="F97" s="4"/>
    </row>
    <row r="98" spans="2:6" ht="15" customHeight="1" x14ac:dyDescent="0.3">
      <c r="B98" s="247" t="s">
        <v>41</v>
      </c>
      <c r="C98" s="248"/>
      <c r="D98" s="84"/>
      <c r="E98" s="53"/>
      <c r="F98" s="4"/>
    </row>
    <row r="99" spans="2:6" ht="15" customHeight="1" x14ac:dyDescent="0.3">
      <c r="B99" s="249"/>
      <c r="C99" s="250"/>
      <c r="D99" s="115"/>
      <c r="E99" s="53"/>
      <c r="F99" s="4"/>
    </row>
    <row r="100" spans="2:6" ht="15" customHeight="1" x14ac:dyDescent="0.3">
      <c r="B100" s="55" t="s">
        <v>42</v>
      </c>
      <c r="C100" s="55"/>
      <c r="D100" s="54" t="str">
        <f>CONCATENATE("EXT","-",D19,"-",E56,"-",Data!BV5)</f>
        <v>EXT---MF "Ref"</v>
      </c>
      <c r="E100" s="53"/>
      <c r="F100" s="4"/>
    </row>
    <row r="101" spans="2:6" ht="15" customHeight="1" x14ac:dyDescent="0.3">
      <c r="B101" s="51" t="s">
        <v>239</v>
      </c>
      <c r="C101" s="51"/>
      <c r="D101" s="54" t="str">
        <f>CONCATENATE(D86,".",D87,".",G56,".",D88,".",D89,".",D90,".",D91,".",D92)</f>
        <v>UNN.U1001.0.ZZ0000.00000.000.0000.00000</v>
      </c>
      <c r="E101" s="53"/>
      <c r="F101" s="4"/>
    </row>
    <row r="102" spans="2:6" ht="15" customHeight="1" x14ac:dyDescent="0.3">
      <c r="B102" s="51" t="s">
        <v>240</v>
      </c>
      <c r="C102" s="52"/>
      <c r="D102" s="54" t="str">
        <f>CONCATENATE(D86,".",D87,".",F62,".",D88,".",D89,".",D90,".",D91,".",D92)</f>
        <v>UNN.U1001.220007.ZZ0000.00000.000.0000.00000</v>
      </c>
      <c r="E102" s="53"/>
      <c r="F102" s="4"/>
    </row>
    <row r="103" spans="2:6" ht="15" customHeight="1" x14ac:dyDescent="0.3">
      <c r="B103" s="51" t="s">
        <v>241</v>
      </c>
      <c r="C103" s="52"/>
      <c r="D103" s="54" t="str">
        <f>CONCATENATE(D86,".",D87,".",F66,".",D88,".",D89,".",D90,".",D91,".",D92)</f>
        <v>UNN.U1001.220007.ZZ0000.00000.000.0000.00000</v>
      </c>
      <c r="E103" s="53"/>
      <c r="F103" s="4"/>
    </row>
    <row r="104" spans="2:6" ht="15" customHeight="1" x14ac:dyDescent="0.3">
      <c r="B104" s="51" t="s">
        <v>242</v>
      </c>
      <c r="C104" s="52"/>
      <c r="D104" s="54" t="str">
        <f>CONCATENATE(D86,".",D87,".",F69,".",D88,".",D89,".",D90,".",D91,".",D92)</f>
        <v>UNN.U1001.220007.ZZ0000.00000.000.0000.00000</v>
      </c>
      <c r="E104" s="53"/>
      <c r="F104" s="4"/>
    </row>
    <row r="105" spans="2:6" ht="15" customHeight="1" x14ac:dyDescent="0.3">
      <c r="B105" s="51" t="s">
        <v>243</v>
      </c>
      <c r="C105" s="52"/>
      <c r="D105" s="54" t="str">
        <f>CONCATENATE(D86,".",D87,".",F71,".",D88,".",D89,".",D90,".",D91,".",D92)</f>
        <v>UNN.U1001.220104.ZZ0000.00000.000.0000.00000</v>
      </c>
      <c r="E105" s="53"/>
      <c r="F105" s="4"/>
    </row>
    <row r="106" spans="2:6" ht="15" customHeight="1" x14ac:dyDescent="0.3">
      <c r="B106" s="57"/>
      <c r="C106" s="58"/>
      <c r="D106" s="58"/>
      <c r="E106" s="59"/>
      <c r="F106" s="4"/>
    </row>
    <row r="108" spans="2:6" x14ac:dyDescent="0.3">
      <c r="B108" s="221" t="s">
        <v>312</v>
      </c>
    </row>
  </sheetData>
  <sheetProtection selectLockedCells="1"/>
  <mergeCells count="41">
    <mergeCell ref="B98:C98"/>
    <mergeCell ref="B99:C99"/>
    <mergeCell ref="B63:C63"/>
    <mergeCell ref="B64:C64"/>
    <mergeCell ref="B67:C67"/>
    <mergeCell ref="B72:C72"/>
    <mergeCell ref="B93:C93"/>
    <mergeCell ref="B94:C94"/>
    <mergeCell ref="B95:C95"/>
    <mergeCell ref="B96:C96"/>
    <mergeCell ref="B97:C97"/>
    <mergeCell ref="B88:C88"/>
    <mergeCell ref="B89:C89"/>
    <mergeCell ref="B86:C86"/>
    <mergeCell ref="B87:C87"/>
    <mergeCell ref="B91:C91"/>
    <mergeCell ref="D1:E1"/>
    <mergeCell ref="B16:F16"/>
    <mergeCell ref="B90:C90"/>
    <mergeCell ref="B28:C29"/>
    <mergeCell ref="E62:E64"/>
    <mergeCell ref="B75:D76"/>
    <mergeCell ref="E65:E67"/>
    <mergeCell ref="E68:E69"/>
    <mergeCell ref="E70:E71"/>
    <mergeCell ref="D2:E2"/>
    <mergeCell ref="B92:C92"/>
    <mergeCell ref="B40:C40"/>
    <mergeCell ref="B77:C77"/>
    <mergeCell ref="B79:C79"/>
    <mergeCell ref="B42:C42"/>
    <mergeCell ref="B53:F53"/>
    <mergeCell ref="B52:F52"/>
    <mergeCell ref="F86:F87"/>
    <mergeCell ref="B57:D57"/>
    <mergeCell ref="B80:C80"/>
    <mergeCell ref="B81:C81"/>
    <mergeCell ref="B82:C82"/>
    <mergeCell ref="B83:C83"/>
    <mergeCell ref="B84:C84"/>
    <mergeCell ref="B59:C59"/>
  </mergeCells>
  <phoneticPr fontId="15" type="noConversion"/>
  <dataValidations count="1">
    <dataValidation type="list" allowBlank="1" showInputMessage="1" showErrorMessage="1" sqref="D51" xr:uid="{BE5E03BE-BB66-4DB2-97A6-F60243E91679}">
      <formula1>#REF!</formula1>
    </dataValidation>
  </dataValidations>
  <hyperlinks>
    <hyperlink ref="C13" location="'Guidance Notes'!B55" display="External Visitors" xr:uid="{EF6EA6D8-009E-43F6-98B7-AC83C14DE126}"/>
  </hyperlinks>
  <pageMargins left="0.7" right="0.7" top="0.75" bottom="0.75" header="0.3" footer="0.3"/>
  <pageSetup paperSize="9" scale="59" orientation="portrait" r:id="rId1"/>
  <rowBreaks count="1" manualBreakCount="1">
    <brk id="106" min="1" max="4" man="1"/>
  </rowBreaks>
  <ignoredErrors>
    <ignoredError sqref="D81:D88" unlockedFormula="1"/>
    <ignoredError sqref="D89:D92" numberStoredAsText="1"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18EB566-B447-4FEF-8D0E-6DA2A477F49F}">
          <x14:formula1>
            <xm:f>'Picklist tab'!$F$1:$F$3</xm:f>
          </x14:formula1>
          <xm:sqref>D28</xm:sqref>
        </x14:dataValidation>
        <x14:dataValidation type="list" allowBlank="1" showInputMessage="1" showErrorMessage="1" xr:uid="{4A5D7E9E-48F3-40A6-B945-D50B1243ED11}">
          <x14:formula1>
            <xm:f>'Picklist tab'!$A$1:$A$7</xm:f>
          </x14:formula1>
          <xm:sqref>D50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AB611-D974-45D3-A5D5-437C1A2C9A6A}">
  <dimension ref="A1:F7"/>
  <sheetViews>
    <sheetView showGridLines="0" workbookViewId="0">
      <selection activeCell="G12" sqref="G12"/>
    </sheetView>
  </sheetViews>
  <sheetFormatPr defaultColWidth="8.7265625" defaultRowHeight="14" x14ac:dyDescent="0.3"/>
  <cols>
    <col min="1" max="1" width="16.7265625" style="2" customWidth="1"/>
    <col min="2" max="2" width="53.54296875" style="2" customWidth="1"/>
    <col min="3" max="5" width="8.7265625" style="2"/>
    <col min="6" max="6" width="13.453125" style="2" bestFit="1" customWidth="1"/>
    <col min="7" max="16384" width="8.7265625" style="2"/>
  </cols>
  <sheetData>
    <row r="1" spans="1:6" ht="26" x14ac:dyDescent="0.3">
      <c r="A1" s="67" t="s">
        <v>210</v>
      </c>
      <c r="B1" s="67" t="s">
        <v>211</v>
      </c>
      <c r="C1" s="68" t="s">
        <v>238</v>
      </c>
      <c r="F1" s="62" t="s">
        <v>233</v>
      </c>
    </row>
    <row r="2" spans="1:6" ht="25" x14ac:dyDescent="0.3">
      <c r="A2" s="60" t="s">
        <v>201</v>
      </c>
      <c r="B2" s="60" t="s">
        <v>196</v>
      </c>
      <c r="C2" s="66">
        <v>220702</v>
      </c>
      <c r="F2" s="62" t="s">
        <v>231</v>
      </c>
    </row>
    <row r="3" spans="1:6" ht="28.5" customHeight="1" x14ac:dyDescent="0.3">
      <c r="A3" s="60" t="s">
        <v>200</v>
      </c>
      <c r="B3" s="60" t="s">
        <v>224</v>
      </c>
      <c r="C3" s="65"/>
      <c r="F3" s="62" t="s">
        <v>232</v>
      </c>
    </row>
    <row r="4" spans="1:6" ht="25" x14ac:dyDescent="0.3">
      <c r="A4" s="60" t="s">
        <v>204</v>
      </c>
      <c r="B4" s="60" t="s">
        <v>206</v>
      </c>
      <c r="C4" s="66">
        <v>220501</v>
      </c>
    </row>
    <row r="5" spans="1:6" ht="25" x14ac:dyDescent="0.3">
      <c r="A5" s="61" t="s">
        <v>203</v>
      </c>
      <c r="B5" s="61" t="s">
        <v>205</v>
      </c>
      <c r="C5" s="66">
        <v>220501</v>
      </c>
    </row>
    <row r="6" spans="1:6" ht="37.5" x14ac:dyDescent="0.3">
      <c r="A6" s="60" t="s">
        <v>271</v>
      </c>
      <c r="B6" s="60" t="s">
        <v>219</v>
      </c>
      <c r="C6" s="66">
        <v>204004</v>
      </c>
    </row>
    <row r="7" spans="1:6" ht="25" x14ac:dyDescent="0.3">
      <c r="A7" s="60" t="s">
        <v>230</v>
      </c>
      <c r="B7" s="60" t="s">
        <v>219</v>
      </c>
      <c r="C7" s="66">
        <v>204004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CE7A0-DF76-4A96-87C4-6045EAD189CC}">
  <dimension ref="B1:J111"/>
  <sheetViews>
    <sheetView showGridLines="0" zoomScaleNormal="100" workbookViewId="0">
      <selection activeCell="D1" sqref="D1:E1"/>
    </sheetView>
  </sheetViews>
  <sheetFormatPr defaultColWidth="8.7265625" defaultRowHeight="14" x14ac:dyDescent="0.3"/>
  <cols>
    <col min="1" max="1" width="5.7265625" style="2" customWidth="1"/>
    <col min="2" max="2" width="17.7265625" style="2" customWidth="1"/>
    <col min="3" max="3" width="23.7265625" style="2" customWidth="1"/>
    <col min="4" max="4" width="45.7265625" style="2" customWidth="1"/>
    <col min="5" max="6" width="18.7265625" style="2" customWidth="1"/>
    <col min="7" max="7" width="10.7265625" style="2" hidden="1" customWidth="1"/>
    <col min="8" max="8" width="5.7265625" style="2" customWidth="1"/>
    <col min="9" max="9" width="8.7265625" style="2"/>
    <col min="10" max="10" width="8.7265625" style="2" customWidth="1"/>
    <col min="11" max="16384" width="8.7265625" style="2"/>
  </cols>
  <sheetData>
    <row r="1" spans="2:6" ht="37" customHeight="1" x14ac:dyDescent="0.4">
      <c r="D1" s="234" t="s">
        <v>215</v>
      </c>
      <c r="E1" s="234"/>
    </row>
    <row r="2" spans="2:6" ht="15" customHeight="1" x14ac:dyDescent="0.3">
      <c r="D2" s="3"/>
    </row>
    <row r="3" spans="2:6" ht="15" customHeight="1" x14ac:dyDescent="0.3"/>
    <row r="4" spans="2:6" ht="15" customHeight="1" x14ac:dyDescent="0.3"/>
    <row r="5" spans="2:6" ht="15" customHeight="1" x14ac:dyDescent="0.3">
      <c r="B5" s="236" t="s">
        <v>272</v>
      </c>
      <c r="C5" s="236"/>
      <c r="D5" s="236"/>
      <c r="E5" s="236"/>
      <c r="F5" s="236"/>
    </row>
    <row r="6" spans="2:6" ht="15" customHeight="1" x14ac:dyDescent="0.3">
      <c r="B6" s="236"/>
      <c r="C6" s="236"/>
      <c r="D6" s="236"/>
      <c r="E6" s="236"/>
      <c r="F6" s="236"/>
    </row>
    <row r="7" spans="2:6" ht="15" customHeight="1" x14ac:dyDescent="0.3"/>
    <row r="8" spans="2:6" ht="15" customHeight="1" x14ac:dyDescent="0.3">
      <c r="B8" s="4" t="s">
        <v>216</v>
      </c>
    </row>
    <row r="9" spans="2:6" ht="15" customHeight="1" x14ac:dyDescent="0.3">
      <c r="B9" s="4" t="s">
        <v>189</v>
      </c>
    </row>
    <row r="10" spans="2:6" ht="15" customHeight="1" x14ac:dyDescent="0.3">
      <c r="B10" s="4" t="s">
        <v>235</v>
      </c>
    </row>
    <row r="11" spans="2:6" ht="15" customHeight="1" x14ac:dyDescent="0.3">
      <c r="B11" s="4" t="s">
        <v>190</v>
      </c>
    </row>
    <row r="12" spans="2:6" ht="15" customHeight="1" x14ac:dyDescent="0.3"/>
    <row r="13" spans="2:6" ht="15" customHeight="1" x14ac:dyDescent="0.3">
      <c r="B13" s="63" t="s">
        <v>217</v>
      </c>
      <c r="C13" s="173"/>
      <c r="D13" s="10"/>
      <c r="E13" s="11"/>
    </row>
    <row r="14" spans="2:6" ht="15" customHeight="1" x14ac:dyDescent="0.35">
      <c r="B14" s="12"/>
      <c r="C14" s="171" t="s">
        <v>174</v>
      </c>
      <c r="D14" s="88"/>
      <c r="E14" s="14"/>
    </row>
    <row r="15" spans="2:6" ht="15" customHeight="1" x14ac:dyDescent="0.3">
      <c r="B15" s="12"/>
      <c r="C15" s="171" t="s">
        <v>197</v>
      </c>
      <c r="D15" s="13"/>
      <c r="E15" s="14"/>
    </row>
    <row r="16" spans="2:6" ht="15" customHeight="1" x14ac:dyDescent="0.35">
      <c r="B16" s="12"/>
      <c r="C16" s="171" t="s">
        <v>220</v>
      </c>
      <c r="D16" s="88"/>
      <c r="E16" s="14"/>
    </row>
    <row r="17" spans="2:6" ht="15" customHeight="1" x14ac:dyDescent="0.35">
      <c r="B17" s="12"/>
      <c r="C17" s="177" t="s">
        <v>271</v>
      </c>
      <c r="D17" s="88"/>
      <c r="E17" s="14"/>
    </row>
    <row r="18" spans="2:6" ht="15" customHeight="1" x14ac:dyDescent="0.35">
      <c r="B18" s="12"/>
      <c r="C18" s="171" t="s">
        <v>230</v>
      </c>
      <c r="D18" s="88"/>
      <c r="E18" s="14"/>
    </row>
    <row r="19" spans="2:6" ht="15" customHeight="1" x14ac:dyDescent="0.3">
      <c r="B19" s="15"/>
      <c r="C19" s="174"/>
      <c r="D19" s="16"/>
      <c r="E19" s="17"/>
    </row>
    <row r="20" spans="2:6" ht="15" customHeight="1" x14ac:dyDescent="0.3"/>
    <row r="21" spans="2:6" ht="26.15" customHeight="1" x14ac:dyDescent="0.3">
      <c r="B21" s="235" t="s">
        <v>236</v>
      </c>
      <c r="C21" s="224"/>
      <c r="D21" s="224"/>
      <c r="E21" s="224"/>
      <c r="F21" s="224"/>
    </row>
    <row r="22" spans="2:6" ht="15" customHeight="1" x14ac:dyDescent="0.3"/>
    <row r="23" spans="2:6" ht="15" customHeight="1" x14ac:dyDescent="0.3">
      <c r="B23" s="6" t="s">
        <v>188</v>
      </c>
      <c r="C23" s="6"/>
      <c r="D23" s="1"/>
      <c r="E23" s="1"/>
      <c r="F23" s="4"/>
    </row>
    <row r="24" spans="2:6" ht="15" customHeight="1" x14ac:dyDescent="0.3">
      <c r="B24" s="18" t="s">
        <v>208</v>
      </c>
      <c r="C24" s="18"/>
      <c r="D24" s="89" t="s">
        <v>247</v>
      </c>
      <c r="E24" s="4"/>
      <c r="F24" s="4"/>
    </row>
    <row r="25" spans="2:6" ht="15" customHeight="1" x14ac:dyDescent="0.3">
      <c r="B25" s="18" t="s">
        <v>0</v>
      </c>
      <c r="C25" s="18"/>
      <c r="D25" s="89" t="s">
        <v>248</v>
      </c>
      <c r="E25" s="4"/>
      <c r="F25" s="4"/>
    </row>
    <row r="26" spans="2:6" ht="15" customHeight="1" x14ac:dyDescent="0.3">
      <c r="B26" s="18" t="s">
        <v>1</v>
      </c>
      <c r="C26" s="18"/>
      <c r="D26" s="89"/>
      <c r="E26" s="4"/>
      <c r="F26" s="4"/>
    </row>
    <row r="27" spans="2:6" ht="15" customHeight="1" x14ac:dyDescent="0.3">
      <c r="B27" s="18" t="s">
        <v>2</v>
      </c>
      <c r="C27" s="18"/>
      <c r="D27" s="89"/>
      <c r="E27" s="4"/>
      <c r="F27" s="4"/>
    </row>
    <row r="28" spans="2:6" ht="15" customHeight="1" x14ac:dyDescent="0.3">
      <c r="B28" s="18" t="s">
        <v>3</v>
      </c>
      <c r="C28" s="18"/>
      <c r="D28" s="89" t="s">
        <v>249</v>
      </c>
      <c r="E28" s="4"/>
      <c r="F28" s="4"/>
    </row>
    <row r="29" spans="2:6" ht="15" customHeight="1" x14ac:dyDescent="0.3">
      <c r="B29" s="18" t="s">
        <v>4</v>
      </c>
      <c r="C29" s="18"/>
      <c r="D29" s="89" t="s">
        <v>250</v>
      </c>
      <c r="E29" s="4"/>
      <c r="F29" s="4"/>
    </row>
    <row r="30" spans="2:6" ht="15" customHeight="1" x14ac:dyDescent="0.3">
      <c r="B30" s="18" t="s">
        <v>5</v>
      </c>
      <c r="C30" s="18"/>
      <c r="D30" s="89" t="s">
        <v>251</v>
      </c>
      <c r="E30" s="4"/>
      <c r="F30" s="4"/>
    </row>
    <row r="31" spans="2:6" ht="15" customHeight="1" x14ac:dyDescent="0.3">
      <c r="B31" s="18" t="s">
        <v>6</v>
      </c>
      <c r="C31" s="18"/>
      <c r="D31" s="89" t="s">
        <v>252</v>
      </c>
      <c r="E31" s="4"/>
      <c r="F31" s="4"/>
    </row>
    <row r="32" spans="2:6" ht="15" customHeight="1" x14ac:dyDescent="0.35">
      <c r="B32" s="18" t="s">
        <v>7</v>
      </c>
      <c r="C32" s="18"/>
      <c r="D32" s="90" t="s">
        <v>253</v>
      </c>
      <c r="E32" s="4"/>
      <c r="F32" s="4"/>
    </row>
    <row r="33" spans="2:6" ht="15" customHeight="1" x14ac:dyDescent="0.3">
      <c r="B33" s="236" t="s">
        <v>237</v>
      </c>
      <c r="C33" s="236"/>
      <c r="D33" s="91" t="s">
        <v>231</v>
      </c>
      <c r="E33" s="4"/>
      <c r="F33" s="4"/>
    </row>
    <row r="34" spans="2:6" ht="30" customHeight="1" x14ac:dyDescent="0.3">
      <c r="B34" s="236"/>
      <c r="C34" s="236"/>
      <c r="D34" s="4"/>
      <c r="E34" s="4"/>
      <c r="F34" s="4"/>
    </row>
    <row r="35" spans="2:6" ht="15" customHeight="1" x14ac:dyDescent="0.3">
      <c r="B35" s="6" t="s">
        <v>8</v>
      </c>
      <c r="C35" s="6"/>
      <c r="D35" s="4"/>
      <c r="E35" s="4"/>
      <c r="F35" s="4"/>
    </row>
    <row r="36" spans="2:6" ht="15" customHeight="1" x14ac:dyDescent="0.3">
      <c r="B36" s="18" t="s">
        <v>9</v>
      </c>
      <c r="C36" s="4"/>
      <c r="D36" s="89" t="s">
        <v>247</v>
      </c>
      <c r="E36" s="4"/>
      <c r="F36" s="4"/>
    </row>
    <row r="37" spans="2:6" ht="15" customHeight="1" x14ac:dyDescent="0.3">
      <c r="B37" s="18" t="s">
        <v>10</v>
      </c>
      <c r="C37" s="4"/>
      <c r="D37" s="89" t="s">
        <v>254</v>
      </c>
      <c r="E37" s="4"/>
      <c r="F37" s="4"/>
    </row>
    <row r="38" spans="2:6" ht="15" customHeight="1" x14ac:dyDescent="0.3">
      <c r="B38" s="18" t="s">
        <v>11</v>
      </c>
      <c r="C38" s="4"/>
      <c r="D38" s="89" t="s">
        <v>251</v>
      </c>
      <c r="E38" s="4"/>
      <c r="F38" s="4"/>
    </row>
    <row r="39" spans="2:6" ht="15" customHeight="1" x14ac:dyDescent="0.3">
      <c r="B39" s="18" t="s">
        <v>12</v>
      </c>
      <c r="C39" s="4"/>
      <c r="D39" s="89" t="s">
        <v>255</v>
      </c>
      <c r="E39" s="4"/>
      <c r="F39" s="4"/>
    </row>
    <row r="40" spans="2:6" ht="15" customHeight="1" x14ac:dyDescent="0.3">
      <c r="B40" s="18" t="s">
        <v>13</v>
      </c>
      <c r="C40" s="4"/>
      <c r="D40" s="92" t="s">
        <v>256</v>
      </c>
      <c r="E40" s="4"/>
      <c r="F40" s="4"/>
    </row>
    <row r="41" spans="2:6" ht="15" customHeight="1" x14ac:dyDescent="0.3">
      <c r="B41" s="18" t="s">
        <v>14</v>
      </c>
      <c r="C41" s="4"/>
      <c r="D41" s="92" t="s">
        <v>257</v>
      </c>
      <c r="E41" s="4"/>
      <c r="F41" s="4"/>
    </row>
    <row r="42" spans="2:6" ht="15" customHeight="1" x14ac:dyDescent="0.3">
      <c r="B42" s="18" t="s">
        <v>15</v>
      </c>
      <c r="C42" s="4"/>
      <c r="D42" s="89"/>
      <c r="E42" s="4"/>
      <c r="F42" s="4"/>
    </row>
    <row r="43" spans="2:6" ht="15" customHeight="1" x14ac:dyDescent="0.3">
      <c r="B43" s="18" t="s">
        <v>16</v>
      </c>
      <c r="C43" s="4"/>
      <c r="D43" s="89"/>
      <c r="E43" s="4"/>
      <c r="F43" s="4"/>
    </row>
    <row r="44" spans="2:6" ht="15" customHeight="1" x14ac:dyDescent="0.3">
      <c r="B44" s="4"/>
      <c r="C44" s="4"/>
      <c r="D44" s="4"/>
      <c r="E44" s="4"/>
      <c r="F44" s="4"/>
    </row>
    <row r="45" spans="2:6" ht="32.15" customHeight="1" x14ac:dyDescent="0.3">
      <c r="B45" s="224" t="s">
        <v>17</v>
      </c>
      <c r="C45" s="225"/>
      <c r="D45" s="89" t="s">
        <v>258</v>
      </c>
      <c r="E45" s="4"/>
      <c r="F45" s="4"/>
    </row>
    <row r="46" spans="2:6" ht="21" customHeight="1" x14ac:dyDescent="0.3">
      <c r="B46" s="19" t="s">
        <v>275</v>
      </c>
      <c r="C46" s="19"/>
      <c r="D46" s="93" t="s">
        <v>274</v>
      </c>
      <c r="E46" s="4"/>
      <c r="F46" s="4"/>
    </row>
    <row r="47" spans="2:6" ht="38.15" customHeight="1" x14ac:dyDescent="0.3">
      <c r="B47" s="224" t="s">
        <v>221</v>
      </c>
      <c r="C47" s="225"/>
      <c r="D47" s="94" t="s">
        <v>264</v>
      </c>
      <c r="E47" s="4"/>
      <c r="F47" s="4"/>
    </row>
    <row r="48" spans="2:6" ht="15" customHeight="1" x14ac:dyDescent="0.3">
      <c r="B48" s="4"/>
      <c r="C48" s="4"/>
      <c r="D48" s="5"/>
      <c r="E48" s="4"/>
      <c r="F48" s="4"/>
    </row>
    <row r="49" spans="2:10" ht="15" customHeight="1" x14ac:dyDescent="0.3">
      <c r="B49" s="6" t="s">
        <v>222</v>
      </c>
      <c r="C49" s="4"/>
      <c r="D49" s="4"/>
      <c r="E49" s="4"/>
      <c r="F49" s="4"/>
    </row>
    <row r="50" spans="2:10" ht="15" customHeight="1" x14ac:dyDescent="0.3">
      <c r="B50" s="18" t="s">
        <v>18</v>
      </c>
      <c r="C50" s="4"/>
      <c r="D50" s="89"/>
      <c r="E50" s="4"/>
      <c r="F50" s="4"/>
    </row>
    <row r="51" spans="2:10" ht="15" customHeight="1" x14ac:dyDescent="0.3">
      <c r="B51" s="18" t="s">
        <v>198</v>
      </c>
      <c r="C51" s="4"/>
      <c r="D51" s="89"/>
      <c r="E51" s="4"/>
      <c r="F51" s="4"/>
    </row>
    <row r="52" spans="2:10" ht="15" customHeight="1" x14ac:dyDescent="0.3">
      <c r="B52" s="18" t="s">
        <v>199</v>
      </c>
      <c r="C52" s="4"/>
      <c r="D52" s="95"/>
      <c r="E52" s="4"/>
      <c r="F52" s="4"/>
    </row>
    <row r="53" spans="2:10" ht="15" customHeight="1" x14ac:dyDescent="0.3">
      <c r="B53" s="4"/>
      <c r="C53" s="4"/>
      <c r="D53" s="4"/>
      <c r="E53" s="4"/>
      <c r="F53" s="4"/>
    </row>
    <row r="54" spans="2:10" ht="15" customHeight="1" x14ac:dyDescent="0.3">
      <c r="B54" s="4"/>
      <c r="C54" s="4"/>
      <c r="D54" s="20" t="s">
        <v>214</v>
      </c>
      <c r="E54" s="4"/>
      <c r="F54" s="4"/>
    </row>
    <row r="55" spans="2:10" ht="15" customHeight="1" x14ac:dyDescent="0.3">
      <c r="B55" s="6" t="s">
        <v>212</v>
      </c>
      <c r="C55" s="4"/>
      <c r="D55" s="96" t="s">
        <v>271</v>
      </c>
      <c r="E55" s="4"/>
      <c r="F55" s="4"/>
    </row>
    <row r="56" spans="2:10" ht="15" customHeight="1" x14ac:dyDescent="0.3">
      <c r="B56" s="6"/>
      <c r="C56" s="4"/>
      <c r="D56" s="4"/>
      <c r="E56" s="4"/>
      <c r="F56" s="4"/>
    </row>
    <row r="57" spans="2:10" ht="15" customHeight="1" x14ac:dyDescent="0.3">
      <c r="B57" s="229" t="s">
        <v>207</v>
      </c>
      <c r="C57" s="229"/>
      <c r="D57" s="229"/>
      <c r="E57" s="229"/>
      <c r="F57" s="229"/>
    </row>
    <row r="58" spans="2:10" ht="28" customHeight="1" x14ac:dyDescent="0.3">
      <c r="B58" s="228" t="s">
        <v>213</v>
      </c>
      <c r="C58" s="228"/>
      <c r="D58" s="228"/>
      <c r="E58" s="228"/>
      <c r="F58" s="228"/>
    </row>
    <row r="59" spans="2:10" ht="15" customHeight="1" thickBot="1" x14ac:dyDescent="0.35">
      <c r="B59" s="4"/>
      <c r="C59" s="4"/>
      <c r="D59" s="4"/>
      <c r="E59" s="4"/>
      <c r="F59" s="4"/>
    </row>
    <row r="60" spans="2:10" ht="15" customHeight="1" x14ac:dyDescent="0.3">
      <c r="B60" s="22" t="s">
        <v>193</v>
      </c>
      <c r="C60" s="23" t="s">
        <v>209</v>
      </c>
      <c r="D60" s="24" t="s">
        <v>194</v>
      </c>
      <c r="E60" s="25" t="s">
        <v>187</v>
      </c>
      <c r="F60" s="26" t="s">
        <v>195</v>
      </c>
    </row>
    <row r="61" spans="2:10" s="7" customFormat="1" ht="81" customHeight="1" x14ac:dyDescent="0.3">
      <c r="B61" s="27" t="str">
        <f>D55</f>
        <v>PGR &amp; Subject Specialist External Examiners</v>
      </c>
      <c r="C61" s="28" t="str">
        <f>VLOOKUP(B61,'Picklist tab'!A:B,2,FALSE)</f>
        <v>Title of Examination Board, Research Degree Examination, 
Lecture(s), review or programme approval event</v>
      </c>
      <c r="D61" s="97" t="s">
        <v>259</v>
      </c>
      <c r="E61" s="98" t="s">
        <v>274</v>
      </c>
      <c r="F61" s="99">
        <v>100</v>
      </c>
      <c r="G61" s="69">
        <f>VLOOKUP(B61,'Picklist tab'!A:C,3,FALSE)</f>
        <v>204004</v>
      </c>
      <c r="J61" s="8"/>
    </row>
    <row r="62" spans="2:10" s="7" customFormat="1" ht="15" customHeight="1" thickBot="1" x14ac:dyDescent="0.35">
      <c r="B62" s="230"/>
      <c r="C62" s="231"/>
      <c r="D62" s="232"/>
      <c r="E62" s="29" t="s">
        <v>202</v>
      </c>
      <c r="F62" s="100">
        <f>SUM(F61:F61)</f>
        <v>100</v>
      </c>
    </row>
    <row r="63" spans="2:10" s="7" customFormat="1" ht="15" customHeight="1" x14ac:dyDescent="0.3">
      <c r="B63" s="9"/>
      <c r="C63" s="9"/>
      <c r="D63" s="21"/>
      <c r="E63" s="21"/>
      <c r="F63" s="101"/>
    </row>
    <row r="64" spans="2:10" s="7" customFormat="1" ht="27" customHeight="1" thickBot="1" x14ac:dyDescent="0.35">
      <c r="B64" s="233" t="s">
        <v>186</v>
      </c>
      <c r="C64" s="233"/>
      <c r="D64" s="32"/>
      <c r="E64" s="32"/>
      <c r="F64" s="101"/>
    </row>
    <row r="65" spans="2:7" s="7" customFormat="1" ht="27" customHeight="1" thickBot="1" x14ac:dyDescent="0.35">
      <c r="B65" s="33" t="s">
        <v>223</v>
      </c>
      <c r="C65" s="34"/>
      <c r="D65" s="35" t="s">
        <v>175</v>
      </c>
      <c r="E65" s="36" t="s">
        <v>176</v>
      </c>
      <c r="F65" s="37" t="s">
        <v>177</v>
      </c>
    </row>
    <row r="66" spans="2:7" s="7" customFormat="1" ht="35.15" customHeight="1" x14ac:dyDescent="0.3">
      <c r="B66" s="38" t="s">
        <v>178</v>
      </c>
      <c r="C66" s="39"/>
      <c r="D66" s="102" t="s">
        <v>260</v>
      </c>
      <c r="E66" s="103" t="s">
        <v>244</v>
      </c>
      <c r="F66" s="40"/>
    </row>
    <row r="67" spans="2:7" s="7" customFormat="1" ht="15" customHeight="1" x14ac:dyDescent="0.3">
      <c r="B67" s="41" t="s">
        <v>179</v>
      </c>
      <c r="C67" s="42"/>
      <c r="D67" s="104" t="s">
        <v>261</v>
      </c>
      <c r="E67" s="257">
        <f>D68*G67</f>
        <v>38.25</v>
      </c>
      <c r="F67" s="43">
        <v>220007</v>
      </c>
      <c r="G67" s="7">
        <v>0.45</v>
      </c>
    </row>
    <row r="68" spans="2:7" s="7" customFormat="1" ht="15" customHeight="1" x14ac:dyDescent="0.3">
      <c r="B68" s="251" t="s">
        <v>245</v>
      </c>
      <c r="C68" s="252"/>
      <c r="D68" s="105">
        <v>85</v>
      </c>
      <c r="E68" s="257"/>
      <c r="F68" s="43"/>
    </row>
    <row r="69" spans="2:7" s="7" customFormat="1" ht="15" customHeight="1" thickBot="1" x14ac:dyDescent="0.35">
      <c r="B69" s="253" t="s">
        <v>181</v>
      </c>
      <c r="C69" s="254"/>
      <c r="D69" s="106">
        <v>45294</v>
      </c>
      <c r="E69" s="258"/>
      <c r="F69" s="44"/>
    </row>
    <row r="70" spans="2:7" s="7" customFormat="1" ht="15" customHeight="1" x14ac:dyDescent="0.3">
      <c r="B70" s="38" t="s">
        <v>182</v>
      </c>
      <c r="C70" s="39"/>
      <c r="D70" s="107"/>
      <c r="E70" s="259" t="s">
        <v>180</v>
      </c>
      <c r="F70" s="40"/>
    </row>
    <row r="71" spans="2:7" s="7" customFormat="1" ht="35.15" customHeight="1" x14ac:dyDescent="0.3">
      <c r="B71" s="41" t="s">
        <v>179</v>
      </c>
      <c r="C71" s="42"/>
      <c r="D71" s="108"/>
      <c r="E71" s="260"/>
      <c r="F71" s="43">
        <v>220007</v>
      </c>
    </row>
    <row r="72" spans="2:7" s="7" customFormat="1" ht="15" customHeight="1" thickBot="1" x14ac:dyDescent="0.35">
      <c r="B72" s="251" t="s">
        <v>181</v>
      </c>
      <c r="C72" s="252"/>
      <c r="D72" s="109"/>
      <c r="E72" s="261"/>
      <c r="F72" s="44"/>
    </row>
    <row r="73" spans="2:7" s="7" customFormat="1" ht="15" customHeight="1" x14ac:dyDescent="0.3">
      <c r="B73" s="38" t="s">
        <v>183</v>
      </c>
      <c r="C73" s="39"/>
      <c r="D73" s="107" t="s">
        <v>262</v>
      </c>
      <c r="E73" s="259">
        <v>3</v>
      </c>
      <c r="F73" s="40"/>
    </row>
    <row r="74" spans="2:7" s="7" customFormat="1" ht="15" customHeight="1" thickBot="1" x14ac:dyDescent="0.35">
      <c r="B74" s="41" t="s">
        <v>181</v>
      </c>
      <c r="C74" s="42"/>
      <c r="D74" s="109">
        <v>45294</v>
      </c>
      <c r="E74" s="261"/>
      <c r="F74" s="44">
        <v>220104</v>
      </c>
    </row>
    <row r="75" spans="2:7" s="7" customFormat="1" ht="35.15" customHeight="1" x14ac:dyDescent="0.3">
      <c r="B75" s="38" t="s">
        <v>184</v>
      </c>
      <c r="C75" s="39"/>
      <c r="D75" s="107"/>
      <c r="E75" s="259" t="s">
        <v>180</v>
      </c>
      <c r="F75" s="40"/>
    </row>
    <row r="76" spans="2:7" s="7" customFormat="1" ht="15" customHeight="1" thickBot="1" x14ac:dyDescent="0.35">
      <c r="B76" s="41" t="s">
        <v>181</v>
      </c>
      <c r="C76" s="42"/>
      <c r="D76" s="109"/>
      <c r="E76" s="261"/>
      <c r="F76" s="44">
        <v>220104</v>
      </c>
    </row>
    <row r="77" spans="2:7" s="7" customFormat="1" ht="15" customHeight="1" thickBot="1" x14ac:dyDescent="0.35">
      <c r="B77" s="255" t="s">
        <v>185</v>
      </c>
      <c r="C77" s="256"/>
      <c r="D77" s="45"/>
      <c r="E77" s="83">
        <f>SUM(E66:E75)</f>
        <v>41.25</v>
      </c>
      <c r="F77" s="46"/>
    </row>
    <row r="78" spans="2:7" ht="15" customHeight="1" x14ac:dyDescent="0.3">
      <c r="B78" s="4"/>
      <c r="C78" s="4"/>
      <c r="D78" s="4"/>
      <c r="E78" s="4"/>
      <c r="F78" s="4"/>
    </row>
    <row r="79" spans="2:7" ht="15" customHeight="1" x14ac:dyDescent="0.3">
      <c r="B79" s="47" t="s">
        <v>19</v>
      </c>
      <c r="C79" s="48"/>
      <c r="D79" s="49"/>
      <c r="E79" s="50"/>
      <c r="F79" s="4"/>
    </row>
    <row r="80" spans="2:7" ht="15" customHeight="1" x14ac:dyDescent="0.3">
      <c r="B80" s="239" t="s">
        <v>246</v>
      </c>
      <c r="C80" s="240"/>
      <c r="D80" s="240"/>
      <c r="E80" s="53"/>
      <c r="F80" s="4"/>
    </row>
    <row r="81" spans="2:6" ht="15" customHeight="1" x14ac:dyDescent="0.3">
      <c r="B81" s="239"/>
      <c r="C81" s="240"/>
      <c r="D81" s="240"/>
      <c r="E81" s="53"/>
      <c r="F81" s="4"/>
    </row>
    <row r="82" spans="2:6" ht="15" customHeight="1" x14ac:dyDescent="0.3">
      <c r="B82" s="226" t="s">
        <v>20</v>
      </c>
      <c r="C82" s="227"/>
      <c r="D82" s="54" t="s">
        <v>263</v>
      </c>
      <c r="E82" s="53"/>
      <c r="F82" s="4"/>
    </row>
    <row r="83" spans="2:6" ht="15" customHeight="1" x14ac:dyDescent="0.3">
      <c r="B83" s="55" t="s">
        <v>21</v>
      </c>
      <c r="C83" s="56"/>
      <c r="D83" s="52"/>
      <c r="E83" s="53"/>
      <c r="F83" s="4"/>
    </row>
    <row r="84" spans="2:6" ht="15" customHeight="1" x14ac:dyDescent="0.3">
      <c r="B84" s="226" t="s">
        <v>22</v>
      </c>
      <c r="C84" s="227"/>
      <c r="D84" s="110">
        <v>0</v>
      </c>
      <c r="E84" s="53"/>
      <c r="F84" s="4"/>
    </row>
    <row r="85" spans="2:6" ht="15" customHeight="1" x14ac:dyDescent="0.3">
      <c r="B85" s="226" t="s">
        <v>191</v>
      </c>
      <c r="C85" s="227"/>
      <c r="D85" s="110">
        <v>0</v>
      </c>
      <c r="E85" s="53"/>
      <c r="F85" s="4"/>
    </row>
    <row r="86" spans="2:6" ht="15" customHeight="1" x14ac:dyDescent="0.3">
      <c r="B86" s="226" t="s">
        <v>192</v>
      </c>
      <c r="C86" s="227"/>
      <c r="D86" s="110">
        <f>D84*D85</f>
        <v>0</v>
      </c>
      <c r="E86" s="53"/>
      <c r="F86" s="4"/>
    </row>
    <row r="87" spans="2:6" ht="15" customHeight="1" x14ac:dyDescent="0.3">
      <c r="B87" s="226" t="s">
        <v>23</v>
      </c>
      <c r="C87" s="227"/>
      <c r="D87" s="110">
        <f>F61</f>
        <v>100</v>
      </c>
      <c r="E87" s="53"/>
      <c r="F87" s="4"/>
    </row>
    <row r="88" spans="2:6" ht="15" customHeight="1" x14ac:dyDescent="0.3">
      <c r="B88" s="226" t="s">
        <v>24</v>
      </c>
      <c r="C88" s="227"/>
      <c r="D88" s="110">
        <f>E77</f>
        <v>41.25</v>
      </c>
      <c r="E88" s="53"/>
      <c r="F88" s="4"/>
    </row>
    <row r="89" spans="2:6" ht="15" customHeight="1" x14ac:dyDescent="0.3">
      <c r="B89" s="226" t="s">
        <v>25</v>
      </c>
      <c r="C89" s="227"/>
      <c r="D89" s="110">
        <f>D86+D87+D88</f>
        <v>141.25</v>
      </c>
      <c r="E89" s="53"/>
      <c r="F89" s="4"/>
    </row>
    <row r="90" spans="2:6" ht="15" customHeight="1" x14ac:dyDescent="0.3">
      <c r="B90" s="51"/>
      <c r="C90" s="52"/>
      <c r="D90" s="52"/>
      <c r="E90" s="53"/>
      <c r="F90" s="4"/>
    </row>
    <row r="91" spans="2:6" ht="15" customHeight="1" x14ac:dyDescent="0.3">
      <c r="B91" s="222" t="s">
        <v>26</v>
      </c>
      <c r="C91" s="223"/>
      <c r="D91" s="111" t="s">
        <v>27</v>
      </c>
      <c r="E91" s="53"/>
      <c r="F91" s="229"/>
    </row>
    <row r="92" spans="2:6" ht="15" customHeight="1" x14ac:dyDescent="0.3">
      <c r="B92" s="222" t="s">
        <v>28</v>
      </c>
      <c r="C92" s="223"/>
      <c r="D92" s="111" t="s">
        <v>29</v>
      </c>
      <c r="E92" s="53"/>
      <c r="F92" s="229"/>
    </row>
    <row r="93" spans="2:6" ht="15" customHeight="1" x14ac:dyDescent="0.3">
      <c r="B93" s="222" t="s">
        <v>30</v>
      </c>
      <c r="C93" s="223"/>
      <c r="D93" s="111">
        <v>234567</v>
      </c>
      <c r="E93" s="53"/>
      <c r="F93" s="4"/>
    </row>
    <row r="94" spans="2:6" ht="15" customHeight="1" x14ac:dyDescent="0.3">
      <c r="B94" s="222" t="s">
        <v>31</v>
      </c>
      <c r="C94" s="223"/>
      <c r="D94" s="111">
        <v>89123</v>
      </c>
      <c r="E94" s="53"/>
      <c r="F94" s="4"/>
    </row>
    <row r="95" spans="2:6" ht="15" customHeight="1" x14ac:dyDescent="0.3">
      <c r="B95" s="222" t="s">
        <v>32</v>
      </c>
      <c r="C95" s="223"/>
      <c r="D95" s="112" t="s">
        <v>218</v>
      </c>
      <c r="E95" s="53"/>
      <c r="F95" s="4"/>
    </row>
    <row r="96" spans="2:6" ht="15" customHeight="1" x14ac:dyDescent="0.3">
      <c r="B96" s="222" t="s">
        <v>33</v>
      </c>
      <c r="C96" s="223"/>
      <c r="D96" s="112" t="s">
        <v>34</v>
      </c>
      <c r="E96" s="53"/>
      <c r="F96" s="4"/>
    </row>
    <row r="97" spans="2:6" ht="15" customHeight="1" x14ac:dyDescent="0.3">
      <c r="B97" s="222" t="s">
        <v>33</v>
      </c>
      <c r="C97" s="223"/>
      <c r="D97" s="112" t="s">
        <v>35</v>
      </c>
      <c r="E97" s="53"/>
      <c r="F97" s="4"/>
    </row>
    <row r="98" spans="2:6" ht="15" customHeight="1" x14ac:dyDescent="0.3">
      <c r="B98" s="222" t="s">
        <v>36</v>
      </c>
      <c r="C98" s="223"/>
      <c r="D98" s="112"/>
      <c r="E98" s="53"/>
      <c r="F98" s="4"/>
    </row>
    <row r="99" spans="2:6" ht="15" customHeight="1" x14ac:dyDescent="0.3">
      <c r="B99" s="247" t="s">
        <v>37</v>
      </c>
      <c r="C99" s="248"/>
      <c r="D99" s="54"/>
      <c r="E99" s="53"/>
      <c r="F99" s="4"/>
    </row>
    <row r="100" spans="2:6" ht="15" customHeight="1" x14ac:dyDescent="0.3">
      <c r="B100" s="247" t="s">
        <v>38</v>
      </c>
      <c r="C100" s="248"/>
      <c r="D100" s="54"/>
      <c r="E100" s="53"/>
      <c r="F100" s="4"/>
    </row>
    <row r="101" spans="2:6" ht="15" customHeight="1" x14ac:dyDescent="0.3">
      <c r="B101" s="247" t="s">
        <v>39</v>
      </c>
      <c r="C101" s="248"/>
      <c r="D101" s="54"/>
      <c r="E101" s="53"/>
      <c r="F101" s="4"/>
    </row>
    <row r="102" spans="2:6" ht="15" customHeight="1" x14ac:dyDescent="0.3">
      <c r="B102" s="247" t="s">
        <v>40</v>
      </c>
      <c r="C102" s="248"/>
      <c r="D102" s="54"/>
      <c r="E102" s="53"/>
      <c r="F102" s="4"/>
    </row>
    <row r="103" spans="2:6" ht="15" customHeight="1" x14ac:dyDescent="0.3">
      <c r="B103" s="247" t="s">
        <v>41</v>
      </c>
      <c r="C103" s="248"/>
      <c r="D103" s="54"/>
      <c r="E103" s="53"/>
      <c r="F103" s="4"/>
    </row>
    <row r="104" spans="2:6" ht="15" customHeight="1" x14ac:dyDescent="0.3">
      <c r="B104" s="249"/>
      <c r="C104" s="250"/>
      <c r="D104" s="113"/>
      <c r="E104" s="114"/>
      <c r="F104" s="4"/>
    </row>
    <row r="105" spans="2:6" ht="15" customHeight="1" x14ac:dyDescent="0.3">
      <c r="B105" s="55" t="s">
        <v>42</v>
      </c>
      <c r="C105" s="55"/>
      <c r="D105" s="54" t="str">
        <f>CONCATENATE("EXT","-",D46,"-",Data!BV5)</f>
        <v>EXT-03.01.2024-MF "Ref"</v>
      </c>
      <c r="E105" s="53"/>
      <c r="F105" s="4"/>
    </row>
    <row r="106" spans="2:6" ht="15" customHeight="1" x14ac:dyDescent="0.3">
      <c r="B106" s="51" t="s">
        <v>239</v>
      </c>
      <c r="C106" s="51"/>
      <c r="D106" s="54" t="str">
        <f>CONCATENATE(D91,".",D92,".",G61,".",D93,".",D94,".",D95,".",D96,".",D97)</f>
        <v>UNN.FN345.204004.234567.89123.000.0000.00000</v>
      </c>
      <c r="E106" s="53"/>
      <c r="F106" s="4"/>
    </row>
    <row r="107" spans="2:6" ht="15" customHeight="1" x14ac:dyDescent="0.3">
      <c r="B107" s="51" t="s">
        <v>240</v>
      </c>
      <c r="C107" s="52"/>
      <c r="D107" s="54" t="str">
        <f>CONCATENATE(D91,".",D92,".",F67,".",D93,".",D94,".",D95,".",D96,".",D97)</f>
        <v>UNN.FN345.220007.234567.89123.000.0000.00000</v>
      </c>
      <c r="E107" s="53"/>
      <c r="F107" s="4"/>
    </row>
    <row r="108" spans="2:6" ht="15" customHeight="1" x14ac:dyDescent="0.3">
      <c r="B108" s="51" t="s">
        <v>241</v>
      </c>
      <c r="C108" s="52"/>
      <c r="D108" s="54" t="str">
        <f>CONCATENATE(D91,".",D92,".",F71,".",D93,".",D94,".",D95,".",D96,".",D97)</f>
        <v>UNN.FN345.220007.234567.89123.000.0000.00000</v>
      </c>
      <c r="E108" s="53"/>
      <c r="F108" s="4"/>
    </row>
    <row r="109" spans="2:6" ht="15" customHeight="1" x14ac:dyDescent="0.3">
      <c r="B109" s="51" t="s">
        <v>242</v>
      </c>
      <c r="C109" s="52"/>
      <c r="D109" s="54" t="str">
        <f>CONCATENATE(D91,".",D92,".",F74,".",D93,".",D94,".",D95,".",D96,".",D97)</f>
        <v>UNN.FN345.220104.234567.89123.000.0000.00000</v>
      </c>
      <c r="E109" s="53"/>
      <c r="F109" s="4"/>
    </row>
    <row r="110" spans="2:6" ht="15" customHeight="1" x14ac:dyDescent="0.3">
      <c r="B110" s="51" t="s">
        <v>243</v>
      </c>
      <c r="C110" s="52"/>
      <c r="D110" s="54" t="str">
        <f>CONCATENATE(D91,".",D92,".",F76,".",D93,".",D94,".",D95,".",D96,".",D97)</f>
        <v>UNN.FN345.220104.234567.89123.000.0000.00000</v>
      </c>
      <c r="E110" s="53"/>
      <c r="F110" s="4"/>
    </row>
    <row r="111" spans="2:6" ht="15" customHeight="1" x14ac:dyDescent="0.3">
      <c r="B111" s="57"/>
      <c r="C111" s="58"/>
      <c r="D111" s="58"/>
      <c r="E111" s="59"/>
      <c r="F111" s="4"/>
    </row>
  </sheetData>
  <sheetProtection sheet="1" objects="1" scenarios="1" selectLockedCells="1"/>
  <mergeCells count="41">
    <mergeCell ref="B103:C103"/>
    <mergeCell ref="B104:C104"/>
    <mergeCell ref="B95:C95"/>
    <mergeCell ref="B96:C96"/>
    <mergeCell ref="B97:C97"/>
    <mergeCell ref="B98:C98"/>
    <mergeCell ref="B99:C99"/>
    <mergeCell ref="B100:C100"/>
    <mergeCell ref="F91:F92"/>
    <mergeCell ref="B92:C92"/>
    <mergeCell ref="B93:C93"/>
    <mergeCell ref="B101:C101"/>
    <mergeCell ref="B102:C102"/>
    <mergeCell ref="B94:C94"/>
    <mergeCell ref="B82:C82"/>
    <mergeCell ref="B84:C84"/>
    <mergeCell ref="B85:C85"/>
    <mergeCell ref="B86:C86"/>
    <mergeCell ref="B87:C87"/>
    <mergeCell ref="B88:C88"/>
    <mergeCell ref="B89:C89"/>
    <mergeCell ref="B91:C91"/>
    <mergeCell ref="B80:D81"/>
    <mergeCell ref="B57:F57"/>
    <mergeCell ref="B58:F58"/>
    <mergeCell ref="B62:D62"/>
    <mergeCell ref="B64:C64"/>
    <mergeCell ref="E67:E69"/>
    <mergeCell ref="B68:C68"/>
    <mergeCell ref="B69:C69"/>
    <mergeCell ref="E70:E72"/>
    <mergeCell ref="B72:C72"/>
    <mergeCell ref="E73:E74"/>
    <mergeCell ref="E75:E76"/>
    <mergeCell ref="B77:C77"/>
    <mergeCell ref="B47:C47"/>
    <mergeCell ref="D1:E1"/>
    <mergeCell ref="B5:F6"/>
    <mergeCell ref="B21:F21"/>
    <mergeCell ref="B33:C34"/>
    <mergeCell ref="B45:C45"/>
  </mergeCells>
  <hyperlinks>
    <hyperlink ref="D32" r:id="rId1" xr:uid="{6313B99F-7484-41B6-87C6-C30EC4769BA5}"/>
    <hyperlink ref="C18" location="'Guidance Notes'!B140" display="Visiting Lecturers" xr:uid="{65C01BF7-1E3B-4AC7-AD75-62EA6D13E27D}"/>
    <hyperlink ref="C14" location="'Guidance Notes'!B20" display="Claim for Involvement" xr:uid="{AD8C51A4-DD21-4797-B9D5-271A5A366E73}"/>
    <hyperlink ref="C15" location="'Guidance Notes'!B59" display="External Visitors" xr:uid="{5323892D-8FE3-4DCA-AE02-AFD1D967AAD7}"/>
    <hyperlink ref="C16" location="'Guidance Notes'!B78" display="Music Performances or Music Tuition" xr:uid="{1A0C49C0-1CDC-4C09-94B3-9D591E85860A}"/>
    <hyperlink ref="C17" location="'Guidance Notes'!B111" display="PGR &amp; Subject Specialist External Examiners" xr:uid="{D2978241-3B39-40B4-93C2-D60D2DE00235}"/>
  </hyperlinks>
  <pageMargins left="0.7" right="0.7" top="0.75" bottom="0.75" header="0.3" footer="0.3"/>
  <pageSetup paperSize="9" scale="59" orientation="portrait" r:id="rId2"/>
  <rowBreaks count="1" manualBreakCount="1">
    <brk id="111" min="1" max="4" man="1"/>
  </rowBreaks>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1D08EA8D-8890-4AFE-B44A-9F76B243E21C}">
          <x14:formula1>
            <xm:f>'Picklist tab'!$A$1:$A$7</xm:f>
          </x14:formula1>
          <xm:sqref>D55</xm:sqref>
        </x14:dataValidation>
        <x14:dataValidation type="list" allowBlank="1" showInputMessage="1" showErrorMessage="1" xr:uid="{20782AC4-DF2F-41E2-A268-11FEF78CDFD7}">
          <x14:formula1>
            <xm:f>'Picklist tab'!$F$1:$F$3</xm:f>
          </x14:formula1>
          <xm:sqref>D33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C4CF-F561-442E-899E-B65CE4105AEE}">
  <dimension ref="A1:F23"/>
  <sheetViews>
    <sheetView showGridLines="0" workbookViewId="0">
      <selection activeCell="E21" sqref="E21"/>
    </sheetView>
  </sheetViews>
  <sheetFormatPr defaultColWidth="8.7265625" defaultRowHeight="12.5" x14ac:dyDescent="0.25"/>
  <cols>
    <col min="1" max="1" width="5.7265625" style="4" customWidth="1"/>
    <col min="2" max="2" width="5.7265625" style="189" customWidth="1"/>
    <col min="3" max="4" width="8.7265625" style="189"/>
    <col min="5" max="5" width="110.7265625" style="189" customWidth="1"/>
    <col min="6" max="6" width="2.7265625" style="189" customWidth="1"/>
    <col min="7" max="16384" width="8.7265625" style="189"/>
  </cols>
  <sheetData>
    <row r="1" spans="2:6" ht="15" customHeight="1" x14ac:dyDescent="0.25"/>
    <row r="2" spans="2:6" ht="15" customHeight="1" x14ac:dyDescent="0.25"/>
    <row r="3" spans="2:6" ht="20.149999999999999" customHeight="1" x14ac:dyDescent="0.35">
      <c r="B3" s="190"/>
      <c r="C3" s="200" t="s">
        <v>234</v>
      </c>
      <c r="D3" s="10"/>
      <c r="E3" s="10"/>
      <c r="F3" s="11"/>
    </row>
    <row r="4" spans="2:6" ht="15" customHeight="1" x14ac:dyDescent="0.25">
      <c r="B4" s="183"/>
      <c r="C4" s="265" t="s">
        <v>276</v>
      </c>
      <c r="D4" s="265"/>
      <c r="E4" s="265"/>
      <c r="F4" s="14"/>
    </row>
    <row r="5" spans="2:6" ht="15" customHeight="1" x14ac:dyDescent="0.25">
      <c r="B5" s="183"/>
      <c r="C5" s="180"/>
      <c r="D5" s="181"/>
      <c r="E5" s="182"/>
      <c r="F5" s="193"/>
    </row>
    <row r="6" spans="2:6" ht="15" customHeight="1" x14ac:dyDescent="0.25">
      <c r="B6" s="183"/>
      <c r="C6" s="267" t="s">
        <v>273</v>
      </c>
      <c r="D6" s="267"/>
      <c r="E6" s="267"/>
      <c r="F6" s="193"/>
    </row>
    <row r="7" spans="2:6" ht="15" customHeight="1" x14ac:dyDescent="0.25">
      <c r="B7" s="183"/>
      <c r="C7" s="179"/>
      <c r="D7" s="179"/>
      <c r="E7" s="179"/>
      <c r="F7" s="193"/>
    </row>
    <row r="8" spans="2:6" ht="15" customHeight="1" x14ac:dyDescent="0.25">
      <c r="B8" s="194"/>
      <c r="C8" s="262"/>
      <c r="D8" s="262"/>
      <c r="E8" s="262"/>
      <c r="F8" s="195"/>
    </row>
    <row r="9" spans="2:6" ht="15" customHeight="1" x14ac:dyDescent="0.25">
      <c r="C9" s="263"/>
      <c r="D9" s="263"/>
      <c r="E9" s="263"/>
    </row>
    <row r="10" spans="2:6" ht="15" customHeight="1" x14ac:dyDescent="0.25">
      <c r="C10" s="196"/>
      <c r="D10" s="196"/>
      <c r="E10" s="196"/>
    </row>
    <row r="11" spans="2:6" ht="15" customHeight="1" x14ac:dyDescent="0.25">
      <c r="B11" s="190"/>
      <c r="C11" s="191"/>
      <c r="D11" s="191"/>
      <c r="E11" s="191"/>
      <c r="F11" s="192"/>
    </row>
    <row r="12" spans="2:6" ht="15" customHeight="1" x14ac:dyDescent="0.3">
      <c r="B12" s="183"/>
      <c r="C12" s="266" t="s">
        <v>273</v>
      </c>
      <c r="D12" s="266"/>
      <c r="E12" s="266"/>
      <c r="F12" s="193"/>
    </row>
    <row r="13" spans="2:6" ht="15" customHeight="1" x14ac:dyDescent="0.25">
      <c r="B13" s="183"/>
      <c r="E13" s="186" t="s">
        <v>225</v>
      </c>
      <c r="F13" s="193"/>
    </row>
    <row r="14" spans="2:6" ht="15" customHeight="1" x14ac:dyDescent="0.25">
      <c r="B14" s="183"/>
      <c r="C14" s="201"/>
      <c r="D14" s="201"/>
      <c r="E14" s="201"/>
      <c r="F14" s="193"/>
    </row>
    <row r="15" spans="2:6" ht="15" customHeight="1" x14ac:dyDescent="0.25">
      <c r="B15" s="183"/>
      <c r="C15" s="236" t="s">
        <v>226</v>
      </c>
      <c r="D15" s="236"/>
      <c r="E15" s="236"/>
      <c r="F15" s="193"/>
    </row>
    <row r="16" spans="2:6" ht="15" customHeight="1" x14ac:dyDescent="0.25">
      <c r="B16" s="183"/>
      <c r="C16" s="236"/>
      <c r="D16" s="236"/>
      <c r="E16" s="236"/>
      <c r="F16" s="193"/>
    </row>
    <row r="17" spans="2:6" ht="15" customHeight="1" x14ac:dyDescent="0.25">
      <c r="B17" s="183"/>
      <c r="C17" s="201"/>
      <c r="D17" s="201"/>
      <c r="E17" s="201"/>
      <c r="F17" s="193"/>
    </row>
    <row r="18" spans="2:6" ht="15" customHeight="1" x14ac:dyDescent="0.25">
      <c r="B18" s="183"/>
      <c r="C18" s="264" t="s">
        <v>227</v>
      </c>
      <c r="D18" s="264"/>
      <c r="E18" s="264"/>
      <c r="F18" s="193"/>
    </row>
    <row r="19" spans="2:6" ht="15" customHeight="1" x14ac:dyDescent="0.25">
      <c r="B19" s="183"/>
      <c r="C19" s="202"/>
      <c r="D19" s="202"/>
      <c r="E19" s="202"/>
      <c r="F19" s="193"/>
    </row>
    <row r="20" spans="2:6" ht="15" customHeight="1" x14ac:dyDescent="0.25">
      <c r="B20" s="183"/>
      <c r="C20" s="197"/>
      <c r="D20" s="197" t="s">
        <v>228</v>
      </c>
      <c r="E20" s="188" t="s">
        <v>229</v>
      </c>
      <c r="F20" s="193"/>
    </row>
    <row r="21" spans="2:6" ht="15" customHeight="1" x14ac:dyDescent="0.25">
      <c r="B21" s="183"/>
      <c r="C21" s="197"/>
      <c r="D21" s="197"/>
      <c r="E21" s="187" t="s">
        <v>225</v>
      </c>
      <c r="F21" s="193"/>
    </row>
    <row r="22" spans="2:6" ht="15" customHeight="1" x14ac:dyDescent="0.25">
      <c r="B22" s="194"/>
      <c r="C22" s="198"/>
      <c r="D22" s="198"/>
      <c r="E22" s="199"/>
      <c r="F22" s="195"/>
    </row>
    <row r="23" spans="2:6" ht="15" customHeight="1" x14ac:dyDescent="0.25">
      <c r="C23" s="196"/>
      <c r="D23" s="196"/>
      <c r="E23" s="196"/>
    </row>
  </sheetData>
  <sheetProtection selectLockedCells="1"/>
  <mergeCells count="7">
    <mergeCell ref="C8:E8"/>
    <mergeCell ref="C9:E9"/>
    <mergeCell ref="C18:E18"/>
    <mergeCell ref="C15:E16"/>
    <mergeCell ref="C4:E4"/>
    <mergeCell ref="C12:E12"/>
    <mergeCell ref="C6:E6"/>
  </mergeCells>
  <hyperlinks>
    <hyperlink ref="E20" r:id="rId1" xr:uid="{A40516EB-C1EC-4475-963D-97DC64346E5E}"/>
    <hyperlink ref="C6:E6" location="'Guidance Notes'!B55" display="External Visitors Expenses Claim Form Guidance" xr:uid="{71138D9E-D45F-45B6-AEF2-27A18A5D28AB}"/>
    <hyperlink ref="E13" location="'Entry Form'!A1" display="Back to Claim Form" xr:uid="{1C623DB9-F772-4AE9-8A64-9156C41A477A}"/>
    <hyperlink ref="E21" location="'Entry Form'!A1" display="Back to Claim Form" xr:uid="{8B12B8DE-0D52-43C5-8B1A-BF80BAEF625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F37C6-E15E-455F-A15C-8D7ECC58D8B9}">
  <dimension ref="A1:EA12"/>
  <sheetViews>
    <sheetView workbookViewId="0">
      <selection activeCell="A9" sqref="A9"/>
    </sheetView>
  </sheetViews>
  <sheetFormatPr defaultColWidth="9.1796875" defaultRowHeight="14" x14ac:dyDescent="0.3"/>
  <cols>
    <col min="1" max="1" width="24" style="122" bestFit="1" customWidth="1"/>
    <col min="2" max="2" width="34.54296875" style="122" bestFit="1" customWidth="1"/>
    <col min="3" max="3" width="38.81640625" style="122" bestFit="1" customWidth="1"/>
    <col min="4" max="4" width="16.453125" style="122" bestFit="1" customWidth="1"/>
    <col min="5" max="5" width="39.26953125" style="122" bestFit="1" customWidth="1"/>
    <col min="6" max="6" width="9" style="124" bestFit="1" customWidth="1"/>
    <col min="7" max="10" width="16.1796875" style="122" bestFit="1" customWidth="1"/>
    <col min="11" max="11" width="24.26953125" style="122" bestFit="1" customWidth="1"/>
    <col min="12" max="16" width="29.81640625" style="122" bestFit="1" customWidth="1"/>
    <col min="17" max="17" width="9.453125" style="122" bestFit="1" customWidth="1"/>
    <col min="18" max="18" width="15" style="122" bestFit="1" customWidth="1"/>
    <col min="19" max="19" width="27" style="122" bestFit="1" customWidth="1"/>
    <col min="20" max="20" width="6.26953125" style="122" bestFit="1" customWidth="1"/>
    <col min="21" max="21" width="10.1796875" style="122" bestFit="1" customWidth="1"/>
    <col min="22" max="22" width="8.1796875" style="122" bestFit="1" customWidth="1"/>
    <col min="23" max="23" width="12.81640625" style="122" bestFit="1" customWidth="1"/>
    <col min="24" max="24" width="19.81640625" style="122" bestFit="1" customWidth="1"/>
    <col min="25" max="25" width="11.81640625" style="122" bestFit="1" customWidth="1"/>
    <col min="26" max="26" width="26" style="122" bestFit="1" customWidth="1"/>
    <col min="27" max="27" width="11" style="122" bestFit="1" customWidth="1"/>
    <col min="28" max="28" width="22.54296875" style="122" bestFit="1" customWidth="1"/>
    <col min="29" max="29" width="19" style="122" bestFit="1" customWidth="1"/>
    <col min="30" max="30" width="7.54296875" style="122" bestFit="1" customWidth="1"/>
    <col min="31" max="31" width="18.54296875" style="122" bestFit="1" customWidth="1"/>
    <col min="32" max="32" width="23" style="124" bestFit="1" customWidth="1"/>
    <col min="33" max="33" width="32.7265625" style="122" bestFit="1" customWidth="1"/>
    <col min="34" max="34" width="24.1796875" style="124" bestFit="1" customWidth="1"/>
    <col min="35" max="35" width="25.54296875" style="124" bestFit="1" customWidth="1"/>
    <col min="36" max="36" width="18" style="124" bestFit="1" customWidth="1"/>
    <col min="37" max="37" width="6" style="122" bestFit="1" customWidth="1"/>
    <col min="38" max="38" width="32.453125" style="122" bestFit="1" customWidth="1"/>
    <col min="39" max="39" width="15.7265625" style="122" bestFit="1" customWidth="1"/>
    <col min="40" max="40" width="15.54296875" style="122" bestFit="1" customWidth="1"/>
    <col min="41" max="41" width="21" style="122" bestFit="1" customWidth="1"/>
    <col min="42" max="42" width="12.453125" style="122" bestFit="1" customWidth="1"/>
    <col min="43" max="43" width="14.81640625" style="122" bestFit="1" customWidth="1"/>
    <col min="44" max="44" width="20.54296875" style="122" bestFit="1" customWidth="1"/>
    <col min="45" max="45" width="23" style="122" bestFit="1" customWidth="1"/>
    <col min="46" max="46" width="5.54296875" style="122" bestFit="1" customWidth="1"/>
    <col min="47" max="47" width="14" style="122" bestFit="1" customWidth="1"/>
    <col min="48" max="48" width="21.81640625" style="122" bestFit="1" customWidth="1"/>
    <col min="49" max="49" width="25.7265625" style="124" bestFit="1" customWidth="1"/>
    <col min="50" max="50" width="22.453125" style="122" bestFit="1" customWidth="1"/>
    <col min="51" max="51" width="24.1796875" style="122" bestFit="1" customWidth="1"/>
    <col min="52" max="52" width="50.81640625" style="122" bestFit="1" customWidth="1"/>
    <col min="53" max="53" width="14.7265625" style="122" bestFit="1" customWidth="1"/>
    <col min="54" max="54" width="11.1796875" style="122" bestFit="1" customWidth="1"/>
    <col min="55" max="55" width="50.81640625" style="122" bestFit="1" customWidth="1"/>
    <col min="56" max="56" width="11.453125" style="122" bestFit="1" customWidth="1"/>
    <col min="57" max="57" width="37.7265625" style="122" bestFit="1" customWidth="1"/>
    <col min="58" max="58" width="16.7265625" style="122" bestFit="1" customWidth="1"/>
    <col min="59" max="59" width="18.1796875" style="122" customWidth="1"/>
    <col min="60" max="60" width="16.453125" style="122" bestFit="1" customWidth="1"/>
    <col min="61" max="61" width="22.453125" style="122" bestFit="1" customWidth="1"/>
    <col min="62" max="62" width="27.54296875" style="122" bestFit="1" customWidth="1"/>
    <col min="63" max="63" width="18.26953125" style="122" bestFit="1" customWidth="1"/>
    <col min="64" max="64" width="23.54296875" style="122" bestFit="1" customWidth="1"/>
    <col min="65" max="65" width="23.26953125" style="122" bestFit="1" customWidth="1"/>
    <col min="66" max="66" width="17.7265625" style="122" bestFit="1" customWidth="1"/>
    <col min="67" max="67" width="18.1796875" style="122" bestFit="1" customWidth="1"/>
    <col min="68" max="68" width="29.81640625" style="122" bestFit="1" customWidth="1"/>
    <col min="69" max="69" width="18.7265625" style="122" bestFit="1" customWidth="1"/>
    <col min="70" max="72" width="24.26953125" style="122" bestFit="1" customWidth="1"/>
    <col min="73" max="73" width="19.7265625" style="122" bestFit="1" customWidth="1"/>
    <col min="74" max="74" width="14.26953125" style="122" bestFit="1" customWidth="1"/>
    <col min="75" max="76" width="11.453125" style="122" bestFit="1" customWidth="1"/>
    <col min="77" max="77" width="24.81640625" style="122" bestFit="1" customWidth="1"/>
    <col min="78" max="82" width="11.453125" style="122" bestFit="1" customWidth="1"/>
    <col min="83" max="88" width="12.54296875" style="122" bestFit="1" customWidth="1"/>
    <col min="89" max="93" width="20.26953125" style="122" bestFit="1" customWidth="1"/>
    <col min="94" max="98" width="16.81640625" style="122" bestFit="1" customWidth="1"/>
    <col min="99" max="99" width="14.1796875" style="122" bestFit="1" customWidth="1"/>
    <col min="100" max="100" width="9.453125" style="170" bestFit="1" customWidth="1"/>
    <col min="101" max="101" width="65" style="122" bestFit="1" customWidth="1"/>
    <col min="102" max="102" width="48.54296875" style="122" bestFit="1" customWidth="1"/>
    <col min="103" max="103" width="17" style="122" bestFit="1" customWidth="1"/>
    <col min="104" max="104" width="28.7265625" style="122" bestFit="1" customWidth="1"/>
    <col min="105" max="105" width="28.453125" style="122" bestFit="1" customWidth="1"/>
    <col min="106" max="106" width="24.81640625" style="122" bestFit="1" customWidth="1"/>
    <col min="107" max="115" width="16.54296875" style="122" bestFit="1" customWidth="1"/>
    <col min="116" max="121" width="17.81640625" style="122" bestFit="1" customWidth="1"/>
    <col min="122" max="126" width="25.54296875" style="122" bestFit="1" customWidth="1"/>
    <col min="127" max="131" width="22.1796875" style="122" bestFit="1" customWidth="1"/>
    <col min="132" max="16384" width="9.1796875" style="122"/>
  </cols>
  <sheetData>
    <row r="1" spans="1:131" s="132" customFormat="1" ht="15" customHeight="1" x14ac:dyDescent="0.3">
      <c r="A1" s="125"/>
      <c r="B1" s="126"/>
      <c r="C1" s="127"/>
      <c r="D1" s="127"/>
      <c r="E1" s="127"/>
      <c r="F1" s="128"/>
      <c r="G1" s="126"/>
      <c r="H1" s="126"/>
      <c r="I1" s="126"/>
      <c r="J1" s="129"/>
      <c r="K1" s="130"/>
      <c r="L1" s="130"/>
      <c r="M1" s="130"/>
      <c r="N1" s="130"/>
      <c r="O1" s="130"/>
      <c r="P1" s="130"/>
      <c r="Q1" s="130"/>
      <c r="R1" s="130"/>
      <c r="S1" s="126"/>
      <c r="T1" s="125"/>
      <c r="U1" s="126"/>
      <c r="V1" s="126"/>
      <c r="W1" s="126"/>
      <c r="X1" s="130"/>
      <c r="Y1" s="131"/>
      <c r="Z1" s="130"/>
      <c r="AA1" s="130"/>
      <c r="AB1" s="130"/>
      <c r="AC1" s="130"/>
      <c r="AD1" s="130"/>
      <c r="AE1" s="130"/>
      <c r="AF1" s="128"/>
      <c r="AG1" s="130"/>
      <c r="AH1" s="128"/>
      <c r="AI1" s="128"/>
      <c r="AJ1" s="128"/>
      <c r="AK1" s="130"/>
      <c r="AL1" s="130"/>
      <c r="AM1" s="130"/>
      <c r="AN1" s="130"/>
      <c r="AO1" s="130"/>
      <c r="AP1" s="130"/>
      <c r="AQ1" s="130"/>
      <c r="AR1" s="130"/>
      <c r="AS1" s="130"/>
      <c r="AT1" s="130"/>
      <c r="AU1" s="130"/>
      <c r="AV1" s="130"/>
      <c r="AW1" s="128"/>
      <c r="AX1" s="130"/>
      <c r="AZ1" s="133"/>
      <c r="BA1" s="134"/>
      <c r="BB1" s="131"/>
      <c r="BD1" s="131"/>
      <c r="BE1" s="131"/>
      <c r="BF1" s="131"/>
      <c r="BG1" s="131"/>
      <c r="BH1" s="130"/>
      <c r="BI1" s="135"/>
      <c r="BK1" s="125"/>
      <c r="BL1" s="130"/>
      <c r="BM1" s="130"/>
      <c r="BN1" s="136"/>
      <c r="BO1" s="136"/>
      <c r="BP1" s="137"/>
      <c r="BQ1" s="137"/>
      <c r="BR1" s="137"/>
      <c r="BS1" s="137"/>
      <c r="BT1" s="137"/>
      <c r="BU1" s="131"/>
      <c r="BV1" s="130"/>
      <c r="BW1" s="130"/>
      <c r="BX1" s="130"/>
      <c r="BY1" s="131"/>
      <c r="BZ1" s="131"/>
      <c r="CA1" s="131"/>
      <c r="CB1" s="131"/>
      <c r="CC1" s="137"/>
      <c r="CD1" s="131"/>
      <c r="CE1" s="130"/>
      <c r="CF1" s="131"/>
      <c r="CG1" s="131"/>
      <c r="CH1" s="131"/>
      <c r="CI1" s="131"/>
      <c r="CJ1" s="131"/>
      <c r="CK1" s="131"/>
      <c r="CL1" s="131"/>
      <c r="CP1" s="138"/>
      <c r="CQ1" s="138"/>
      <c r="CR1" s="138"/>
      <c r="CS1" s="138"/>
      <c r="CT1" s="138"/>
      <c r="CU1" s="139"/>
      <c r="CV1" s="167"/>
      <c r="CY1" s="140"/>
      <c r="CZ1" s="131"/>
      <c r="DA1" s="131"/>
      <c r="DB1" s="131"/>
      <c r="DC1" s="131"/>
      <c r="DD1" s="131"/>
      <c r="DE1" s="131"/>
      <c r="DF1" s="131"/>
      <c r="DG1" s="131"/>
      <c r="DH1" s="131"/>
      <c r="DI1" s="131"/>
      <c r="DJ1" s="131"/>
      <c r="DK1" s="131"/>
      <c r="DL1" s="131"/>
      <c r="DM1" s="131"/>
      <c r="DN1" s="131"/>
      <c r="DO1" s="131"/>
      <c r="DP1" s="131"/>
      <c r="DQ1" s="131"/>
      <c r="DW1" s="138"/>
      <c r="DX1" s="138"/>
      <c r="DY1" s="138"/>
      <c r="DZ1" s="138"/>
      <c r="EA1" s="138"/>
    </row>
    <row r="2" spans="1:131" s="132" customFormat="1" ht="20.149999999999999" customHeight="1" x14ac:dyDescent="0.3">
      <c r="A2" s="143" t="s">
        <v>44</v>
      </c>
      <c r="B2" s="137"/>
      <c r="C2" s="141"/>
      <c r="D2" s="141"/>
      <c r="E2" s="141"/>
      <c r="F2" s="144"/>
      <c r="G2" s="137"/>
      <c r="H2" s="137"/>
      <c r="I2" s="137"/>
      <c r="J2" s="142"/>
      <c r="K2" s="145"/>
      <c r="L2" s="145"/>
      <c r="M2" s="145"/>
      <c r="N2" s="145"/>
      <c r="O2" s="145"/>
      <c r="P2" s="145"/>
      <c r="Q2" s="145"/>
      <c r="R2" s="145"/>
      <c r="S2" s="137"/>
      <c r="T2" s="143"/>
      <c r="U2" s="137"/>
      <c r="V2" s="137"/>
      <c r="W2" s="137"/>
      <c r="X2" s="145"/>
      <c r="Y2" s="131"/>
      <c r="Z2" s="145"/>
      <c r="AA2" s="145"/>
      <c r="AB2" s="145"/>
      <c r="AC2" s="145"/>
      <c r="AD2" s="145"/>
      <c r="AE2" s="145"/>
      <c r="AF2" s="144"/>
      <c r="AG2" s="145"/>
      <c r="AH2" s="144"/>
      <c r="AI2" s="144"/>
      <c r="AJ2" s="144"/>
      <c r="AK2" s="145"/>
      <c r="AL2" s="145"/>
      <c r="AM2" s="145"/>
      <c r="AN2" s="145"/>
      <c r="AO2" s="145"/>
      <c r="AP2" s="145"/>
      <c r="AQ2" s="145"/>
      <c r="AR2" s="145"/>
      <c r="AS2" s="145"/>
      <c r="AT2" s="145"/>
      <c r="AU2" s="145"/>
      <c r="AV2" s="145"/>
      <c r="AW2" s="144"/>
      <c r="AX2" s="145"/>
      <c r="AZ2" s="133"/>
      <c r="BA2" s="146"/>
      <c r="BB2" s="131"/>
      <c r="BD2" s="131"/>
      <c r="BE2" s="131"/>
      <c r="BF2" s="131"/>
      <c r="BG2" s="131"/>
      <c r="BH2" s="145"/>
      <c r="BI2" s="135"/>
      <c r="BK2" s="125"/>
      <c r="BL2" s="145"/>
      <c r="BM2" s="145"/>
      <c r="BN2" s="136"/>
      <c r="BO2" s="136"/>
      <c r="BP2" s="137"/>
      <c r="BQ2" s="137"/>
      <c r="BR2" s="137"/>
      <c r="BS2" s="137"/>
      <c r="BT2" s="137"/>
      <c r="BU2" s="131"/>
      <c r="BV2" s="145"/>
      <c r="BW2" s="145"/>
      <c r="BX2" s="145"/>
      <c r="BY2" s="131"/>
      <c r="BZ2" s="131"/>
      <c r="CA2" s="131"/>
      <c r="CB2" s="131"/>
      <c r="CC2" s="137"/>
      <c r="CD2" s="131"/>
      <c r="CE2" s="130"/>
      <c r="CF2" s="131"/>
      <c r="CG2" s="131"/>
      <c r="CH2" s="131"/>
      <c r="CI2" s="131"/>
      <c r="CJ2" s="131"/>
      <c r="CK2" s="131"/>
      <c r="CL2" s="131"/>
      <c r="CP2" s="138"/>
      <c r="CQ2" s="138"/>
      <c r="CR2" s="138"/>
      <c r="CS2" s="138"/>
      <c r="CT2" s="138"/>
      <c r="CU2" s="139"/>
      <c r="CV2" s="167"/>
      <c r="CY2" s="140"/>
      <c r="CZ2" s="131"/>
      <c r="DA2" s="131"/>
      <c r="DB2" s="131"/>
      <c r="DC2" s="131"/>
      <c r="DD2" s="131"/>
      <c r="DE2" s="131"/>
      <c r="DF2" s="131"/>
      <c r="DG2" s="131"/>
      <c r="DH2" s="131"/>
      <c r="DI2" s="131"/>
      <c r="DJ2" s="131"/>
      <c r="DK2" s="131"/>
      <c r="DL2" s="131"/>
      <c r="DM2" s="131"/>
      <c r="DN2" s="131"/>
      <c r="DO2" s="131"/>
      <c r="DP2" s="131"/>
      <c r="DQ2" s="131"/>
      <c r="DW2" s="138"/>
      <c r="DX2" s="138"/>
      <c r="DY2" s="138"/>
      <c r="DZ2" s="138"/>
      <c r="EA2" s="138"/>
    </row>
    <row r="3" spans="1:131" s="132" customFormat="1" ht="15" customHeight="1" x14ac:dyDescent="0.3">
      <c r="A3" s="147" t="s">
        <v>45</v>
      </c>
      <c r="B3" s="137"/>
      <c r="C3" s="141"/>
      <c r="D3" s="141"/>
      <c r="E3" s="141"/>
      <c r="F3" s="148"/>
      <c r="G3" s="137"/>
      <c r="H3" s="137"/>
      <c r="I3" s="137"/>
      <c r="J3" s="142"/>
      <c r="K3" s="149"/>
      <c r="L3" s="149"/>
      <c r="M3" s="149"/>
      <c r="N3" s="149"/>
      <c r="O3" s="149"/>
      <c r="P3" s="149"/>
      <c r="Q3" s="149"/>
      <c r="R3" s="149"/>
      <c r="S3" s="137"/>
      <c r="T3" s="147"/>
      <c r="U3" s="137"/>
      <c r="V3" s="137"/>
      <c r="W3" s="137"/>
      <c r="X3" s="149"/>
      <c r="Y3" s="131"/>
      <c r="Z3" s="149"/>
      <c r="AA3" s="149"/>
      <c r="AB3" s="149"/>
      <c r="AC3" s="149"/>
      <c r="AD3" s="149"/>
      <c r="AE3" s="149"/>
      <c r="AF3" s="148"/>
      <c r="AG3" s="149"/>
      <c r="AH3" s="148"/>
      <c r="AI3" s="148"/>
      <c r="AJ3" s="148"/>
      <c r="AK3" s="149"/>
      <c r="AL3" s="149"/>
      <c r="AM3" s="149"/>
      <c r="AN3" s="149"/>
      <c r="AO3" s="149"/>
      <c r="AP3" s="149"/>
      <c r="AQ3" s="149"/>
      <c r="AR3" s="149"/>
      <c r="AS3" s="149"/>
      <c r="AT3" s="149"/>
      <c r="AU3" s="149"/>
      <c r="AV3" s="149"/>
      <c r="AW3" s="148"/>
      <c r="AX3" s="149"/>
      <c r="AZ3" s="133"/>
      <c r="BA3" s="150"/>
      <c r="BB3" s="131"/>
      <c r="BD3" s="131"/>
      <c r="BE3" s="131"/>
      <c r="BF3" s="131"/>
      <c r="BG3" s="131"/>
      <c r="BH3" s="149"/>
      <c r="BI3" s="135"/>
      <c r="BK3" s="125"/>
      <c r="BL3" s="149"/>
      <c r="BM3" s="149"/>
      <c r="BN3" s="136"/>
      <c r="BO3" s="136"/>
      <c r="BP3" s="137"/>
      <c r="BQ3" s="137"/>
      <c r="BR3" s="137"/>
      <c r="BS3" s="137"/>
      <c r="BT3" s="137"/>
      <c r="BU3" s="131"/>
      <c r="BV3" s="149"/>
      <c r="BW3" s="149"/>
      <c r="BX3" s="149"/>
      <c r="BY3" s="151" t="s">
        <v>46</v>
      </c>
      <c r="BZ3" s="131"/>
      <c r="CA3" s="131"/>
      <c r="CB3" s="131"/>
      <c r="CC3" s="137"/>
      <c r="CD3" s="131"/>
      <c r="CE3" s="130"/>
      <c r="CF3" s="131"/>
      <c r="CG3" s="131"/>
      <c r="CH3" s="131"/>
      <c r="CI3" s="131"/>
      <c r="CJ3" s="131"/>
      <c r="CK3" s="131"/>
      <c r="CL3" s="131"/>
      <c r="CP3" s="138"/>
      <c r="CQ3" s="138"/>
      <c r="CR3" s="138"/>
      <c r="CS3" s="138"/>
      <c r="CT3" s="138"/>
      <c r="CU3" s="139"/>
      <c r="CV3" s="167"/>
      <c r="CY3" s="140"/>
      <c r="CZ3" s="131"/>
      <c r="DA3" s="131"/>
      <c r="DB3" s="131"/>
      <c r="DC3" s="131"/>
      <c r="DD3" s="131"/>
      <c r="DE3" s="131"/>
      <c r="DF3" s="131"/>
      <c r="DG3" s="131"/>
      <c r="DH3" s="131"/>
      <c r="DI3" s="131"/>
      <c r="DJ3" s="131"/>
      <c r="DK3" s="131"/>
      <c r="DL3" s="131"/>
      <c r="DM3" s="131"/>
      <c r="DN3" s="131"/>
      <c r="DO3" s="131"/>
      <c r="DP3" s="131"/>
      <c r="DQ3" s="131"/>
      <c r="DW3" s="138"/>
      <c r="DX3" s="138"/>
      <c r="DY3" s="138"/>
      <c r="DZ3" s="138"/>
      <c r="EA3" s="138"/>
    </row>
    <row r="4" spans="1:131" s="165" customFormat="1" ht="15" customHeight="1" x14ac:dyDescent="0.3">
      <c r="A4" s="152" t="s">
        <v>47</v>
      </c>
      <c r="B4" s="153" t="s">
        <v>48</v>
      </c>
      <c r="C4" s="154" t="s">
        <v>49</v>
      </c>
      <c r="D4" s="154" t="s">
        <v>50</v>
      </c>
      <c r="E4" s="154" t="s">
        <v>51</v>
      </c>
      <c r="F4" s="155" t="s">
        <v>52</v>
      </c>
      <c r="G4" s="156" t="s">
        <v>53</v>
      </c>
      <c r="H4" s="156" t="s">
        <v>54</v>
      </c>
      <c r="I4" s="156" t="s">
        <v>55</v>
      </c>
      <c r="J4" s="156" t="s">
        <v>56</v>
      </c>
      <c r="K4" s="157" t="s">
        <v>57</v>
      </c>
      <c r="L4" s="157" t="s">
        <v>58</v>
      </c>
      <c r="M4" s="157" t="s">
        <v>59</v>
      </c>
      <c r="N4" s="157" t="s">
        <v>60</v>
      </c>
      <c r="O4" s="157" t="s">
        <v>61</v>
      </c>
      <c r="P4" s="157" t="s">
        <v>62</v>
      </c>
      <c r="Q4" s="157" t="s">
        <v>63</v>
      </c>
      <c r="R4" s="157" t="s">
        <v>64</v>
      </c>
      <c r="S4" s="153" t="s">
        <v>65</v>
      </c>
      <c r="T4" s="158" t="s">
        <v>66</v>
      </c>
      <c r="U4" s="156" t="s">
        <v>67</v>
      </c>
      <c r="V4" s="156" t="s">
        <v>68</v>
      </c>
      <c r="W4" s="156" t="s">
        <v>69</v>
      </c>
      <c r="X4" s="157" t="s">
        <v>70</v>
      </c>
      <c r="Y4" s="157" t="s">
        <v>71</v>
      </c>
      <c r="Z4" s="157" t="s">
        <v>72</v>
      </c>
      <c r="AA4" s="157" t="s">
        <v>73</v>
      </c>
      <c r="AB4" s="157" t="s">
        <v>74</v>
      </c>
      <c r="AC4" s="157" t="s">
        <v>75</v>
      </c>
      <c r="AD4" s="157" t="s">
        <v>76</v>
      </c>
      <c r="AE4" s="157" t="s">
        <v>77</v>
      </c>
      <c r="AF4" s="155" t="s">
        <v>78</v>
      </c>
      <c r="AG4" s="157" t="s">
        <v>79</v>
      </c>
      <c r="AH4" s="155" t="s">
        <v>80</v>
      </c>
      <c r="AI4" s="155" t="s">
        <v>81</v>
      </c>
      <c r="AJ4" s="155" t="s">
        <v>82</v>
      </c>
      <c r="AK4" s="155" t="s">
        <v>83</v>
      </c>
      <c r="AL4" s="157" t="s">
        <v>84</v>
      </c>
      <c r="AM4" s="157" t="s">
        <v>85</v>
      </c>
      <c r="AN4" s="157" t="s">
        <v>86</v>
      </c>
      <c r="AO4" s="157" t="s">
        <v>87</v>
      </c>
      <c r="AP4" s="155" t="s">
        <v>88</v>
      </c>
      <c r="AQ4" s="157" t="s">
        <v>89</v>
      </c>
      <c r="AR4" s="157" t="s">
        <v>90</v>
      </c>
      <c r="AS4" s="155" t="s">
        <v>91</v>
      </c>
      <c r="AT4" s="155" t="s">
        <v>92</v>
      </c>
      <c r="AU4" s="157" t="s">
        <v>93</v>
      </c>
      <c r="AV4" s="157" t="s">
        <v>94</v>
      </c>
      <c r="AW4" s="155" t="s">
        <v>95</v>
      </c>
      <c r="AX4" s="155" t="s">
        <v>96</v>
      </c>
      <c r="AY4" s="158" t="s">
        <v>97</v>
      </c>
      <c r="AZ4" s="155" t="s">
        <v>98</v>
      </c>
      <c r="BA4" s="155" t="s">
        <v>99</v>
      </c>
      <c r="BB4" s="155" t="s">
        <v>100</v>
      </c>
      <c r="BC4" s="158" t="s">
        <v>101</v>
      </c>
      <c r="BD4" s="157" t="s">
        <v>102</v>
      </c>
      <c r="BE4" s="159" t="s">
        <v>103</v>
      </c>
      <c r="BF4" s="159" t="s">
        <v>104</v>
      </c>
      <c r="BG4" s="159" t="s">
        <v>105</v>
      </c>
      <c r="BH4" s="159" t="s">
        <v>106</v>
      </c>
      <c r="BI4" s="157" t="s">
        <v>107</v>
      </c>
      <c r="BJ4" s="157" t="s">
        <v>108</v>
      </c>
      <c r="BK4" s="157" t="s">
        <v>109</v>
      </c>
      <c r="BL4" s="157" t="s">
        <v>110</v>
      </c>
      <c r="BM4" s="157" t="s">
        <v>111</v>
      </c>
      <c r="BN4" s="160" t="s">
        <v>112</v>
      </c>
      <c r="BO4" s="157" t="s">
        <v>113</v>
      </c>
      <c r="BP4" s="157" t="s">
        <v>114</v>
      </c>
      <c r="BQ4" s="157" t="s">
        <v>283</v>
      </c>
      <c r="BR4" s="157" t="s">
        <v>284</v>
      </c>
      <c r="BS4" s="157" t="s">
        <v>285</v>
      </c>
      <c r="BT4" s="157" t="s">
        <v>286</v>
      </c>
      <c r="BU4" s="157" t="s">
        <v>115</v>
      </c>
      <c r="BV4" s="159" t="s">
        <v>116</v>
      </c>
      <c r="BW4" s="157" t="s">
        <v>117</v>
      </c>
      <c r="BX4" s="157" t="s">
        <v>118</v>
      </c>
      <c r="BY4" s="157" t="s">
        <v>119</v>
      </c>
      <c r="BZ4" s="157" t="s">
        <v>120</v>
      </c>
      <c r="CA4" s="157" t="s">
        <v>121</v>
      </c>
      <c r="CB4" s="157" t="s">
        <v>122</v>
      </c>
      <c r="CC4" s="157" t="s">
        <v>123</v>
      </c>
      <c r="CD4" s="157" t="s">
        <v>124</v>
      </c>
      <c r="CE4" s="157" t="s">
        <v>125</v>
      </c>
      <c r="CF4" s="157" t="s">
        <v>126</v>
      </c>
      <c r="CG4" s="157" t="s">
        <v>127</v>
      </c>
      <c r="CH4" s="157" t="s">
        <v>128</v>
      </c>
      <c r="CI4" s="157" t="s">
        <v>129</v>
      </c>
      <c r="CJ4" s="157" t="s">
        <v>130</v>
      </c>
      <c r="CK4" s="157" t="s">
        <v>131</v>
      </c>
      <c r="CL4" s="157" t="s">
        <v>132</v>
      </c>
      <c r="CM4" s="157" t="s">
        <v>133</v>
      </c>
      <c r="CN4" s="157" t="s">
        <v>134</v>
      </c>
      <c r="CO4" s="157" t="s">
        <v>135</v>
      </c>
      <c r="CP4" s="157" t="s">
        <v>136</v>
      </c>
      <c r="CQ4" s="157" t="s">
        <v>137</v>
      </c>
      <c r="CR4" s="157" t="s">
        <v>138</v>
      </c>
      <c r="CS4" s="157" t="s">
        <v>139</v>
      </c>
      <c r="CT4" s="157" t="s">
        <v>140</v>
      </c>
      <c r="CU4" s="161" t="s">
        <v>141</v>
      </c>
      <c r="CV4" s="168" t="s">
        <v>142</v>
      </c>
      <c r="CW4" s="162" t="s">
        <v>143</v>
      </c>
      <c r="CX4" s="162" t="s">
        <v>43</v>
      </c>
      <c r="CY4" s="163" t="s">
        <v>144</v>
      </c>
      <c r="CZ4" s="157" t="s">
        <v>145</v>
      </c>
      <c r="DA4" s="164" t="s">
        <v>146</v>
      </c>
      <c r="DB4" s="157" t="s">
        <v>147</v>
      </c>
      <c r="DC4" s="157" t="s">
        <v>148</v>
      </c>
      <c r="DD4" s="157" t="s">
        <v>149</v>
      </c>
      <c r="DE4" s="157" t="s">
        <v>150</v>
      </c>
      <c r="DF4" s="157" t="s">
        <v>151</v>
      </c>
      <c r="DG4" s="157" t="s">
        <v>152</v>
      </c>
      <c r="DH4" s="157" t="s">
        <v>153</v>
      </c>
      <c r="DI4" s="157" t="s">
        <v>154</v>
      </c>
      <c r="DJ4" s="157" t="s">
        <v>155</v>
      </c>
      <c r="DK4" s="157" t="s">
        <v>156</v>
      </c>
      <c r="DL4" s="157" t="s">
        <v>157</v>
      </c>
      <c r="DM4" s="157" t="s">
        <v>158</v>
      </c>
      <c r="DN4" s="157" t="s">
        <v>159</v>
      </c>
      <c r="DO4" s="157" t="s">
        <v>160</v>
      </c>
      <c r="DP4" s="157" t="s">
        <v>161</v>
      </c>
      <c r="DQ4" s="157" t="s">
        <v>162</v>
      </c>
      <c r="DR4" s="157" t="s">
        <v>163</v>
      </c>
      <c r="DS4" s="157" t="s">
        <v>164</v>
      </c>
      <c r="DT4" s="157" t="s">
        <v>165</v>
      </c>
      <c r="DU4" s="157" t="s">
        <v>166</v>
      </c>
      <c r="DV4" s="157" t="s">
        <v>167</v>
      </c>
      <c r="DW4" s="157" t="s">
        <v>168</v>
      </c>
      <c r="DX4" s="157" t="s">
        <v>169</v>
      </c>
      <c r="DY4" s="157" t="s">
        <v>170</v>
      </c>
      <c r="DZ4" s="157" t="s">
        <v>171</v>
      </c>
      <c r="EA4" s="157" t="s">
        <v>172</v>
      </c>
    </row>
    <row r="5" spans="1:131" ht="15" customHeight="1" x14ac:dyDescent="0.3">
      <c r="A5" s="116">
        <v>100</v>
      </c>
      <c r="B5" s="117" t="str">
        <f>CONCATENATE('Entry Form'!$D$19,"-",BV5)</f>
        <v>-MF "Ref"</v>
      </c>
      <c r="C5" s="120" t="str">
        <f>CONCATENATE(B5,"-",A5)</f>
        <v>-MF "Ref"-100</v>
      </c>
      <c r="D5" s="120" t="s">
        <v>265</v>
      </c>
      <c r="E5" s="120" t="str">
        <f>C5</f>
        <v>-MF "Ref"-100</v>
      </c>
      <c r="F5" s="117">
        <f>'Entry Form'!D25</f>
        <v>0</v>
      </c>
      <c r="G5" s="116"/>
      <c r="H5" s="116"/>
      <c r="I5" s="116"/>
      <c r="J5" s="116"/>
      <c r="K5" s="116"/>
      <c r="L5" s="116"/>
      <c r="M5" s="116"/>
      <c r="N5" s="116"/>
      <c r="O5" s="116"/>
      <c r="P5" s="116"/>
      <c r="Q5" s="116"/>
      <c r="R5" s="116"/>
      <c r="S5" s="118" t="s">
        <v>173</v>
      </c>
      <c r="T5" s="116" t="s">
        <v>266</v>
      </c>
      <c r="U5" s="116"/>
      <c r="V5" s="116"/>
      <c r="W5" s="116"/>
      <c r="X5" s="116"/>
      <c r="Y5" s="116"/>
      <c r="Z5" s="116"/>
      <c r="AA5" s="116"/>
      <c r="AB5" s="116"/>
      <c r="AC5" s="116"/>
      <c r="AD5" s="116"/>
      <c r="AE5" s="116"/>
      <c r="AF5" s="117">
        <f>'Entry Form'!D27</f>
        <v>0</v>
      </c>
      <c r="AG5" s="116"/>
      <c r="AH5" s="117">
        <f>'Entry Form'!D33</f>
        <v>0</v>
      </c>
      <c r="AI5" s="117">
        <f>'Entry Form'!D34</f>
        <v>0</v>
      </c>
      <c r="AJ5" s="119">
        <f>'Entry Form'!D36</f>
        <v>0</v>
      </c>
      <c r="AK5" s="116">
        <f>'Entry Form'!D37</f>
        <v>0</v>
      </c>
      <c r="AL5" s="116"/>
      <c r="AM5" s="116"/>
      <c r="AN5" s="116"/>
      <c r="AO5" s="116"/>
      <c r="AP5" s="117">
        <f>'Entry Form'!D32</f>
        <v>0</v>
      </c>
      <c r="AQ5" s="117"/>
      <c r="AR5" s="117"/>
      <c r="AS5" s="119">
        <f>'Entry Form'!D35</f>
        <v>0</v>
      </c>
      <c r="AT5" s="117">
        <f>'Entry Form'!D38</f>
        <v>0</v>
      </c>
      <c r="AU5" s="116"/>
      <c r="AV5" s="116"/>
      <c r="AW5" s="117">
        <f>'Entry Form'!D31</f>
        <v>0</v>
      </c>
      <c r="AX5" s="176" t="s">
        <v>267</v>
      </c>
      <c r="AY5" s="120" t="str">
        <f>IF(AX5&lt;&gt;"","ONE_TIME_PAYMENTS","")</f>
        <v>ONE_TIME_PAYMENTS</v>
      </c>
      <c r="AZ5" s="120" t="str">
        <f>'Entry Form'!D100</f>
        <v>EXT---MF "Ref"</v>
      </c>
      <c r="BA5" s="121">
        <f>'Entry Form'!D41</f>
        <v>0</v>
      </c>
      <c r="BB5" s="116">
        <f>'Entry Form'!D45</f>
        <v>0</v>
      </c>
      <c r="BC5" s="120" t="str">
        <f>AZ5</f>
        <v>EXT---MF "Ref"</v>
      </c>
      <c r="BD5" s="116"/>
      <c r="BE5" s="205" t="s">
        <v>268</v>
      </c>
      <c r="BF5" s="205" t="s">
        <v>269</v>
      </c>
      <c r="BG5" s="203" t="s">
        <v>278</v>
      </c>
      <c r="BH5" s="166" t="s">
        <v>270</v>
      </c>
      <c r="BI5" s="116"/>
      <c r="BJ5" s="116"/>
      <c r="BK5" s="116"/>
      <c r="BL5" s="116"/>
      <c r="BM5" s="116"/>
      <c r="BN5" s="116"/>
      <c r="BO5" s="116"/>
      <c r="BP5" s="116"/>
      <c r="BQ5" s="116"/>
      <c r="BR5" s="116"/>
      <c r="BS5" s="116"/>
      <c r="BT5" s="116"/>
      <c r="BU5" s="116"/>
      <c r="BV5" s="206" t="s">
        <v>287</v>
      </c>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69">
        <f>'Entry Form'!F57</f>
        <v>0</v>
      </c>
      <c r="CW5" s="116" t="str">
        <f>CONCATENATE(BC5,"-","Fee")</f>
        <v>EXT---MF "Ref"-Fee</v>
      </c>
      <c r="CX5" s="116" t="str">
        <f>'Entry Form'!D101</f>
        <v>UNN.U1001.0.ZZ0000.00000.000.0000.00000</v>
      </c>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row>
    <row r="6" spans="1:131" ht="15" customHeight="1" x14ac:dyDescent="0.3">
      <c r="A6" s="116">
        <v>200</v>
      </c>
      <c r="B6" s="117" t="str">
        <f>CONCATENATE('Entry Form'!$D$19,"-",BV6)</f>
        <v>-MF "Ref"</v>
      </c>
      <c r="C6" s="120" t="str">
        <f>CONCATENATE(B6,"-",A6)</f>
        <v>-MF "Ref"-200</v>
      </c>
      <c r="D6" s="120" t="str">
        <f>IF(B6&lt;&gt;"","ORGANIZATION","")</f>
        <v>ORGANIZATION</v>
      </c>
      <c r="E6" s="120" t="str">
        <f t="shared" ref="E6:E9" si="0">C6</f>
        <v>-MF "Ref"-200</v>
      </c>
      <c r="F6" s="117">
        <f>'Entry Form'!D25</f>
        <v>0</v>
      </c>
      <c r="G6" s="116"/>
      <c r="H6" s="116"/>
      <c r="I6" s="116"/>
      <c r="J6" s="116"/>
      <c r="K6" s="116"/>
      <c r="L6" s="116"/>
      <c r="M6" s="116"/>
      <c r="N6" s="116"/>
      <c r="O6" s="116"/>
      <c r="P6" s="116"/>
      <c r="Q6" s="116"/>
      <c r="R6" s="116"/>
      <c r="S6" s="118" t="s">
        <v>173</v>
      </c>
      <c r="T6" s="116" t="s">
        <v>266</v>
      </c>
      <c r="U6" s="116"/>
      <c r="V6" s="116"/>
      <c r="W6" s="116"/>
      <c r="X6" s="116"/>
      <c r="Y6" s="116"/>
      <c r="Z6" s="116"/>
      <c r="AA6" s="116"/>
      <c r="AB6" s="116"/>
      <c r="AC6" s="116"/>
      <c r="AD6" s="116"/>
      <c r="AE6" s="116"/>
      <c r="AF6" s="117">
        <f>'Entry Form'!D27</f>
        <v>0</v>
      </c>
      <c r="AG6" s="116"/>
      <c r="AH6" s="117">
        <f>'Entry Form'!D33</f>
        <v>0</v>
      </c>
      <c r="AI6" s="117">
        <f>'Entry Form'!D34</f>
        <v>0</v>
      </c>
      <c r="AJ6" s="119">
        <f>'Entry Form'!D36</f>
        <v>0</v>
      </c>
      <c r="AK6" s="116">
        <f>'Entry Form'!D37</f>
        <v>0</v>
      </c>
      <c r="AL6" s="116"/>
      <c r="AM6" s="116"/>
      <c r="AN6" s="116"/>
      <c r="AO6" s="116"/>
      <c r="AP6" s="117">
        <f>'Entry Form'!D32</f>
        <v>0</v>
      </c>
      <c r="AQ6" s="117"/>
      <c r="AR6" s="117"/>
      <c r="AS6" s="119">
        <f>'Entry Form'!D35</f>
        <v>0</v>
      </c>
      <c r="AT6" s="117">
        <f>'Entry Form'!D38</f>
        <v>0</v>
      </c>
      <c r="AU6" s="116"/>
      <c r="AV6" s="116"/>
      <c r="AW6" s="117">
        <f>'Entry Form'!D31</f>
        <v>0</v>
      </c>
      <c r="AX6" s="176" t="s">
        <v>267</v>
      </c>
      <c r="AY6" s="120" t="str">
        <f t="shared" ref="AY6:AY9" si="1">IF(AX6&lt;&gt;"","ONE_TIME_PAYMENTS","")</f>
        <v>ONE_TIME_PAYMENTS</v>
      </c>
      <c r="AZ6" s="116" t="str">
        <f>'Entry Form'!D100</f>
        <v>EXT---MF "Ref"</v>
      </c>
      <c r="BA6" s="123">
        <f>'Entry Form'!D41</f>
        <v>0</v>
      </c>
      <c r="BB6" s="116">
        <f>'Entry Form'!D45</f>
        <v>0</v>
      </c>
      <c r="BC6" s="120" t="str">
        <f>AZ6</f>
        <v>EXT---MF "Ref"</v>
      </c>
      <c r="BD6" s="116"/>
      <c r="BE6" s="205" t="s">
        <v>268</v>
      </c>
      <c r="BF6" s="205" t="s">
        <v>269</v>
      </c>
      <c r="BG6" s="203" t="s">
        <v>278</v>
      </c>
      <c r="BH6" s="166" t="s">
        <v>270</v>
      </c>
      <c r="BI6" s="116"/>
      <c r="BJ6" s="116"/>
      <c r="BK6" s="116"/>
      <c r="BL6" s="116"/>
      <c r="BM6" s="116"/>
      <c r="BN6" s="116"/>
      <c r="BO6" s="116"/>
      <c r="BP6" s="116"/>
      <c r="BQ6" s="116"/>
      <c r="BR6" s="116"/>
      <c r="BS6" s="116"/>
      <c r="BT6" s="116"/>
      <c r="BU6" s="116"/>
      <c r="BV6" s="206" t="s">
        <v>287</v>
      </c>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69">
        <f>'Entry Form'!E62</f>
        <v>0</v>
      </c>
      <c r="CW6" s="116" t="str">
        <f>CONCATENATE(BC6,"-","Mileage Claim")</f>
        <v>EXT---MF "Ref"-Mileage Claim</v>
      </c>
      <c r="CX6" s="116" t="str">
        <f>'Entry Form'!D102</f>
        <v>UNN.U1001.220007.ZZ0000.00000.000.0000.00000</v>
      </c>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row>
    <row r="7" spans="1:131" ht="15" customHeight="1" x14ac:dyDescent="0.3">
      <c r="A7" s="116">
        <v>300</v>
      </c>
      <c r="B7" s="117" t="str">
        <f>CONCATENATE('Entry Form'!$D$19,"-",BV7)</f>
        <v>-MF "Ref"</v>
      </c>
      <c r="C7" s="120" t="str">
        <f>CONCATENATE(B7,"-",A7)</f>
        <v>-MF "Ref"-300</v>
      </c>
      <c r="D7" s="120" t="s">
        <v>265</v>
      </c>
      <c r="E7" s="120" t="str">
        <f t="shared" si="0"/>
        <v>-MF "Ref"-300</v>
      </c>
      <c r="F7" s="117">
        <f>'Entry Form'!D25</f>
        <v>0</v>
      </c>
      <c r="G7" s="116"/>
      <c r="H7" s="116"/>
      <c r="I7" s="116"/>
      <c r="J7" s="116"/>
      <c r="K7" s="116"/>
      <c r="L7" s="116"/>
      <c r="M7" s="116"/>
      <c r="N7" s="116"/>
      <c r="O7" s="116"/>
      <c r="P7" s="116"/>
      <c r="Q7" s="116"/>
      <c r="R7" s="116"/>
      <c r="S7" s="118" t="s">
        <v>173</v>
      </c>
      <c r="T7" s="116" t="s">
        <v>266</v>
      </c>
      <c r="U7" s="116"/>
      <c r="V7" s="116"/>
      <c r="W7" s="116"/>
      <c r="X7" s="116"/>
      <c r="Y7" s="116"/>
      <c r="Z7" s="116"/>
      <c r="AA7" s="116"/>
      <c r="AB7" s="116"/>
      <c r="AC7" s="116"/>
      <c r="AD7" s="116"/>
      <c r="AE7" s="116"/>
      <c r="AF7" s="117">
        <f>'Entry Form'!D27</f>
        <v>0</v>
      </c>
      <c r="AG7" s="116"/>
      <c r="AH7" s="117">
        <f>'Entry Form'!D33</f>
        <v>0</v>
      </c>
      <c r="AI7" s="117">
        <f>'Entry Form'!D34</f>
        <v>0</v>
      </c>
      <c r="AJ7" s="119">
        <f>'Entry Form'!D36</f>
        <v>0</v>
      </c>
      <c r="AK7" s="116">
        <f>'Entry Form'!D37</f>
        <v>0</v>
      </c>
      <c r="AL7" s="116"/>
      <c r="AM7" s="116"/>
      <c r="AN7" s="116"/>
      <c r="AO7" s="116"/>
      <c r="AP7" s="117">
        <f>'Entry Form'!D32</f>
        <v>0</v>
      </c>
      <c r="AQ7" s="117"/>
      <c r="AR7" s="117"/>
      <c r="AS7" s="119">
        <f>'Entry Form'!D35</f>
        <v>0</v>
      </c>
      <c r="AT7" s="117">
        <f>'Entry Form'!D38</f>
        <v>0</v>
      </c>
      <c r="AU7" s="116"/>
      <c r="AV7" s="116"/>
      <c r="AW7" s="117">
        <f>'Entry Form'!D31</f>
        <v>0</v>
      </c>
      <c r="AX7" s="176" t="s">
        <v>267</v>
      </c>
      <c r="AY7" s="120" t="str">
        <f t="shared" si="1"/>
        <v>ONE_TIME_PAYMENTS</v>
      </c>
      <c r="AZ7" s="116" t="str">
        <f>'Entry Form'!D100</f>
        <v>EXT---MF "Ref"</v>
      </c>
      <c r="BA7" s="123">
        <f>'Entry Form'!D41</f>
        <v>0</v>
      </c>
      <c r="BB7" s="116">
        <f>'Entry Form'!D45</f>
        <v>0</v>
      </c>
      <c r="BC7" s="120" t="str">
        <f>AZ7</f>
        <v>EXT---MF "Ref"</v>
      </c>
      <c r="BD7" s="116"/>
      <c r="BE7" s="205" t="s">
        <v>268</v>
      </c>
      <c r="BF7" s="205" t="s">
        <v>269</v>
      </c>
      <c r="BG7" s="203" t="s">
        <v>278</v>
      </c>
      <c r="BH7" s="166" t="s">
        <v>270</v>
      </c>
      <c r="BI7" s="116"/>
      <c r="BJ7" s="116"/>
      <c r="BK7" s="116"/>
      <c r="BL7" s="116"/>
      <c r="BM7" s="116"/>
      <c r="BN7" s="116"/>
      <c r="BO7" s="116"/>
      <c r="BP7" s="116"/>
      <c r="BQ7" s="116"/>
      <c r="BR7" s="116"/>
      <c r="BS7" s="116"/>
      <c r="BT7" s="116"/>
      <c r="BU7" s="116"/>
      <c r="BV7" s="206" t="s">
        <v>287</v>
      </c>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69">
        <f>'Entry Form'!E65</f>
        <v>0</v>
      </c>
      <c r="CW7" s="116" t="str">
        <f>CONCATENATE(BC7,"-","Other Travel")</f>
        <v>EXT---MF "Ref"-Other Travel</v>
      </c>
      <c r="CX7" s="116" t="str">
        <f>'Entry Form'!D103</f>
        <v>UNN.U1001.220007.ZZ0000.00000.000.0000.00000</v>
      </c>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row>
    <row r="8" spans="1:131" ht="15" customHeight="1" x14ac:dyDescent="0.3">
      <c r="A8" s="116">
        <v>400</v>
      </c>
      <c r="B8" s="117" t="str">
        <f>CONCATENATE('Entry Form'!$D$19,"-",BV8)</f>
        <v>-MF "Ref"</v>
      </c>
      <c r="C8" s="120" t="str">
        <f>CONCATENATE(B8,"-",A8)</f>
        <v>-MF "Ref"-400</v>
      </c>
      <c r="D8" s="120" t="str">
        <f t="shared" ref="D8" si="2">IF(B8&lt;&gt;"","ORGANIZATION","")</f>
        <v>ORGANIZATION</v>
      </c>
      <c r="E8" s="120" t="str">
        <f t="shared" si="0"/>
        <v>-MF "Ref"-400</v>
      </c>
      <c r="F8" s="117">
        <f>'Entry Form'!D25</f>
        <v>0</v>
      </c>
      <c r="G8" s="116"/>
      <c r="H8" s="116"/>
      <c r="I8" s="116"/>
      <c r="J8" s="116"/>
      <c r="K8" s="116"/>
      <c r="L8" s="116"/>
      <c r="M8" s="116"/>
      <c r="N8" s="116"/>
      <c r="O8" s="116"/>
      <c r="P8" s="116"/>
      <c r="Q8" s="116"/>
      <c r="R8" s="116"/>
      <c r="S8" s="118" t="s">
        <v>173</v>
      </c>
      <c r="T8" s="116" t="s">
        <v>266</v>
      </c>
      <c r="U8" s="116"/>
      <c r="V8" s="116"/>
      <c r="W8" s="116"/>
      <c r="X8" s="116"/>
      <c r="Y8" s="116"/>
      <c r="Z8" s="116"/>
      <c r="AA8" s="116"/>
      <c r="AB8" s="116"/>
      <c r="AC8" s="116"/>
      <c r="AD8" s="116"/>
      <c r="AE8" s="116"/>
      <c r="AF8" s="117">
        <f>'Entry Form'!D27</f>
        <v>0</v>
      </c>
      <c r="AG8" s="116"/>
      <c r="AH8" s="117">
        <f>'Entry Form'!D33</f>
        <v>0</v>
      </c>
      <c r="AI8" s="117">
        <f>'Entry Form'!D34</f>
        <v>0</v>
      </c>
      <c r="AJ8" s="119">
        <f>'Entry Form'!D36</f>
        <v>0</v>
      </c>
      <c r="AK8" s="116">
        <f>'Entry Form'!D37</f>
        <v>0</v>
      </c>
      <c r="AL8" s="116"/>
      <c r="AM8" s="116"/>
      <c r="AN8" s="116"/>
      <c r="AO8" s="116"/>
      <c r="AP8" s="117">
        <f>'Entry Form'!D32</f>
        <v>0</v>
      </c>
      <c r="AQ8" s="117"/>
      <c r="AR8" s="117"/>
      <c r="AS8" s="119">
        <f>'Entry Form'!D35</f>
        <v>0</v>
      </c>
      <c r="AT8" s="117">
        <f>'Entry Form'!D38</f>
        <v>0</v>
      </c>
      <c r="AU8" s="116"/>
      <c r="AV8" s="116"/>
      <c r="AW8" s="117">
        <f>'Entry Form'!D31</f>
        <v>0</v>
      </c>
      <c r="AX8" s="176" t="s">
        <v>267</v>
      </c>
      <c r="AY8" s="120" t="str">
        <f t="shared" si="1"/>
        <v>ONE_TIME_PAYMENTS</v>
      </c>
      <c r="AZ8" s="116" t="str">
        <f>'Entry Form'!D100</f>
        <v>EXT---MF "Ref"</v>
      </c>
      <c r="BA8" s="123">
        <f>'Entry Form'!D41</f>
        <v>0</v>
      </c>
      <c r="BB8" s="116">
        <f>'Entry Form'!D45</f>
        <v>0</v>
      </c>
      <c r="BC8" s="120" t="str">
        <f>AZ8</f>
        <v>EXT---MF "Ref"</v>
      </c>
      <c r="BD8" s="116"/>
      <c r="BE8" s="205" t="s">
        <v>268</v>
      </c>
      <c r="BF8" s="205" t="s">
        <v>269</v>
      </c>
      <c r="BG8" s="203" t="s">
        <v>278</v>
      </c>
      <c r="BH8" s="166" t="s">
        <v>270</v>
      </c>
      <c r="BI8" s="116"/>
      <c r="BJ8" s="116"/>
      <c r="BK8" s="116"/>
      <c r="BL8" s="116"/>
      <c r="BM8" s="116"/>
      <c r="BN8" s="116"/>
      <c r="BO8" s="116"/>
      <c r="BP8" s="116"/>
      <c r="BQ8" s="116"/>
      <c r="BR8" s="116"/>
      <c r="BS8" s="116"/>
      <c r="BT8" s="116"/>
      <c r="BU8" s="116"/>
      <c r="BV8" s="206" t="s">
        <v>287</v>
      </c>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69">
        <f>'Entry Form'!E68</f>
        <v>0</v>
      </c>
      <c r="CW8" s="116" t="str">
        <f>CONCATENATE(BC8,"-","Subsistence")</f>
        <v>EXT---MF "Ref"-Subsistence</v>
      </c>
      <c r="CX8" s="116" t="str">
        <f>'Entry Form'!D104</f>
        <v>UNN.U1001.220007.ZZ0000.00000.000.0000.00000</v>
      </c>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row>
    <row r="9" spans="1:131" ht="15" customHeight="1" x14ac:dyDescent="0.3">
      <c r="A9" s="116">
        <v>500</v>
      </c>
      <c r="B9" s="117" t="str">
        <f>CONCATENATE('Entry Form'!$D$19,"-",BV9)</f>
        <v>-MF "Ref"</v>
      </c>
      <c r="C9" s="120" t="str">
        <f>CONCATENATE(B9,"-",A9)</f>
        <v>-MF "Ref"-500</v>
      </c>
      <c r="D9" s="120" t="s">
        <v>265</v>
      </c>
      <c r="E9" s="120" t="str">
        <f t="shared" si="0"/>
        <v>-MF "Ref"-500</v>
      </c>
      <c r="F9" s="117">
        <f>'Entry Form'!D25</f>
        <v>0</v>
      </c>
      <c r="G9" s="116"/>
      <c r="H9" s="116"/>
      <c r="I9" s="116"/>
      <c r="J9" s="116"/>
      <c r="K9" s="116"/>
      <c r="L9" s="116"/>
      <c r="M9" s="116"/>
      <c r="N9" s="116"/>
      <c r="O9" s="116"/>
      <c r="P9" s="116"/>
      <c r="Q9" s="116"/>
      <c r="R9" s="116"/>
      <c r="S9" s="118" t="s">
        <v>173</v>
      </c>
      <c r="T9" s="116" t="s">
        <v>266</v>
      </c>
      <c r="U9" s="116"/>
      <c r="V9" s="116"/>
      <c r="W9" s="116"/>
      <c r="X9" s="116"/>
      <c r="Y9" s="116"/>
      <c r="Z9" s="116"/>
      <c r="AA9" s="116"/>
      <c r="AB9" s="116"/>
      <c r="AC9" s="116"/>
      <c r="AD9" s="116"/>
      <c r="AE9" s="116"/>
      <c r="AF9" s="117">
        <f>'Entry Form'!D27</f>
        <v>0</v>
      </c>
      <c r="AG9" s="116"/>
      <c r="AH9" s="117">
        <f>'Entry Form'!D33</f>
        <v>0</v>
      </c>
      <c r="AI9" s="117">
        <f>'Entry Form'!D34</f>
        <v>0</v>
      </c>
      <c r="AJ9" s="119">
        <f>'Entry Form'!D36</f>
        <v>0</v>
      </c>
      <c r="AK9" s="116">
        <f>'Entry Form'!D37</f>
        <v>0</v>
      </c>
      <c r="AL9" s="116"/>
      <c r="AM9" s="116"/>
      <c r="AN9" s="116"/>
      <c r="AO9" s="116"/>
      <c r="AP9" s="117">
        <f>'Entry Form'!D32</f>
        <v>0</v>
      </c>
      <c r="AQ9" s="117"/>
      <c r="AR9" s="117"/>
      <c r="AS9" s="119">
        <f>'Entry Form'!D35</f>
        <v>0</v>
      </c>
      <c r="AT9" s="117">
        <f>'Entry Form'!D38</f>
        <v>0</v>
      </c>
      <c r="AU9" s="116"/>
      <c r="AV9" s="116"/>
      <c r="AW9" s="117">
        <f>'Entry Form'!D31</f>
        <v>0</v>
      </c>
      <c r="AX9" s="176" t="s">
        <v>267</v>
      </c>
      <c r="AY9" s="120" t="str">
        <f t="shared" si="1"/>
        <v>ONE_TIME_PAYMENTS</v>
      </c>
      <c r="AZ9" s="116" t="str">
        <f>'Entry Form'!D100</f>
        <v>EXT---MF "Ref"</v>
      </c>
      <c r="BA9" s="123">
        <f>'Entry Form'!D41</f>
        <v>0</v>
      </c>
      <c r="BB9" s="116">
        <f>'Entry Form'!D45</f>
        <v>0</v>
      </c>
      <c r="BC9" s="120" t="str">
        <f>AZ9</f>
        <v>EXT---MF "Ref"</v>
      </c>
      <c r="BD9" s="116"/>
      <c r="BE9" s="205" t="s">
        <v>268</v>
      </c>
      <c r="BF9" s="205" t="s">
        <v>269</v>
      </c>
      <c r="BG9" s="203" t="s">
        <v>278</v>
      </c>
      <c r="BH9" s="166" t="s">
        <v>270</v>
      </c>
      <c r="BI9" s="116"/>
      <c r="BJ9" s="116"/>
      <c r="BK9" s="116"/>
      <c r="BL9" s="116"/>
      <c r="BM9" s="116"/>
      <c r="BN9" s="116"/>
      <c r="BO9" s="116"/>
      <c r="BP9" s="116"/>
      <c r="BQ9" s="116"/>
      <c r="BR9" s="116"/>
      <c r="BS9" s="116"/>
      <c r="BT9" s="116"/>
      <c r="BU9" s="116"/>
      <c r="BV9" s="206" t="s">
        <v>287</v>
      </c>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69">
        <f>'Entry Form'!E70</f>
        <v>0</v>
      </c>
      <c r="CW9" s="116" t="str">
        <f>CONCATENATE(BC9,"-","Other Costs")</f>
        <v>EXT---MF "Ref"-Other Costs</v>
      </c>
      <c r="CX9" s="116" t="str">
        <f>'Entry Form'!D105</f>
        <v>UNN.U1001.220104.ZZ0000.00000.000.0000.00000</v>
      </c>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row>
    <row r="12" spans="1:131" x14ac:dyDescent="0.3">
      <c r="AZ12" s="122">
        <f>LEN(AZ6)</f>
        <v>14</v>
      </c>
    </row>
  </sheetData>
  <phoneticPr fontId="15" type="noConversion"/>
  <dataValidations count="7">
    <dataValidation type="textLength" operator="lessThanOrEqual" allowBlank="1" showInputMessage="1" showErrorMessage="1" errorTitle="Invalid Column Length" error="Value is too large for column._x000a__x000a_Please review the column header comment for maximum column length." sqref="BZ1:BZ3" xr:uid="{237FF0F2-EF32-473D-BCB4-9B5A2CD641BE}">
      <formula1>80</formula1>
    </dataValidation>
    <dataValidation type="textLength" operator="lessThanOrEqual" allowBlank="1" showInputMessage="1" showErrorMessage="1" errorTitle="Invalid Column Length" error="Value is too large for column._x000a__x000a_Please review the column header comment for maximum column length." sqref="CA1:CA3 BF5:BF9" xr:uid="{FC1829D2-2411-44C7-A71F-BE56BA6F1257}">
      <formula1>50</formula1>
    </dataValidation>
    <dataValidation type="textLength" operator="lessThanOrEqual" allowBlank="1" showInputMessage="1" showErrorMessage="1" errorTitle="Invalid Column Length" error="Value is too large for column._x000a__x000a_Please review the column header comment for maximum column length." sqref="CF1:CH3" xr:uid="{FE87D851-29C1-4B4E-B884-161004CDCF7E}">
      <formula1>15</formula1>
    </dataValidation>
    <dataValidation type="textLength" operator="lessThanOrEqual" allowBlank="1" showInputMessage="1" showErrorMessage="1" errorTitle="Invalid Column Length" error="Value is too large for column._x000a__x000a_Please review the column header comment for maximum column length." sqref="BY1:BY2 CI1:CS3 CD1:CD3 AX5:AX9 BE5:BE9" xr:uid="{E2D8AD5C-2B04-4A8F-890A-EE9E5BBB8834}">
      <formula1>240</formula1>
    </dataValidation>
    <dataValidation type="textLength" operator="lessThanOrEqual" allowBlank="1" showInputMessage="1" showErrorMessage="1" errorTitle="Invalid Column Length" error="Value is too large for column._x000a__x000a_Please review the column header comment for maximum column length." sqref="CE1:CE3 BG5:BG9" xr:uid="{ED31638A-E4E5-49F8-A331-04DD35FEF7E8}">
      <formula1>30</formula1>
    </dataValidation>
    <dataValidation allowBlank="1" showInputMessage="1" showErrorMessage="1" errorTitle="Invalid Value" error="Enter PERSON or ORGANIZATION" sqref="D5:D9" xr:uid="{ECB28880-145D-4628-98C4-D6D5F3BB9AA1}"/>
    <dataValidation type="textLength" operator="lessThanOrEqual" allowBlank="1" showInputMessage="1" showErrorMessage="1" errorTitle="Invalid Column Length" error="Value is too large for column._x000a__x000a_Please review the column header comment for maximum column length." sqref="BH5:BH9" xr:uid="{2EA5A569-07A2-4A1E-A113-D11D3D8DA0D4}">
      <formula1>25</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C37E3D9397D094AA1DA2DA9210FF5A0" ma:contentTypeVersion="17" ma:contentTypeDescription="Create a new document." ma:contentTypeScope="" ma:versionID="682ea96066ac333fe08496dcc1e0c4a1">
  <xsd:schema xmlns:xsd="http://www.w3.org/2001/XMLSchema" xmlns:xs="http://www.w3.org/2001/XMLSchema" xmlns:p="http://schemas.microsoft.com/office/2006/metadata/properties" xmlns:ns2="6669c279-2630-41c2-996c-35ed504ae948" xmlns:ns3="928d87bb-5577-4db8-b456-8e0e1cbab632" targetNamespace="http://schemas.microsoft.com/office/2006/metadata/properties" ma:root="true" ma:fieldsID="304fbb4b44c8fe7b9d61a24de3a89511" ns2:_="" ns3:_="">
    <xsd:import namespace="6669c279-2630-41c2-996c-35ed504ae948"/>
    <xsd:import namespace="928d87bb-5577-4db8-b456-8e0e1cbab63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69c279-2630-41c2-996c-35ed504ae9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b059ca-7a6c-48b4-989a-ff4079574b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8d87bb-5577-4db8-b456-8e0e1cbab63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98a74c1-4a27-43cb-bbba-2b6f6782c049}" ma:internalName="TaxCatchAll" ma:showField="CatchAllData" ma:web="928d87bb-5577-4db8-b456-8e0e1cbab6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669c279-2630-41c2-996c-35ed504ae948">
      <Terms xmlns="http://schemas.microsoft.com/office/infopath/2007/PartnerControls"/>
    </lcf76f155ced4ddcb4097134ff3c332f>
    <TaxCatchAll xmlns="928d87bb-5577-4db8-b456-8e0e1cbab63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B5E3F4-BCF9-47C1-BF4A-41EB6CE2C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69c279-2630-41c2-996c-35ed504ae948"/>
    <ds:schemaRef ds:uri="928d87bb-5577-4db8-b456-8e0e1cbab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D64412-1D4F-4B14-815E-38052DBE58B5}">
  <ds:schemaRefs>
    <ds:schemaRef ds:uri="http://purl.org/dc/terms/"/>
    <ds:schemaRef ds:uri="http://schemas.microsoft.com/office/infopath/2007/PartnerControls"/>
    <ds:schemaRef ds:uri="http://schemas.microsoft.com/office/2006/metadata/properties"/>
    <ds:schemaRef ds:uri="928d87bb-5577-4db8-b456-8e0e1cbab632"/>
    <ds:schemaRef ds:uri="http://purl.org/dc/dcmitype/"/>
    <ds:schemaRef ds:uri="http://schemas.microsoft.com/office/2006/documentManagement/types"/>
    <ds:schemaRef ds:uri="http://purl.org/dc/elements/1.1/"/>
    <ds:schemaRef ds:uri="http://schemas.openxmlformats.org/package/2006/metadata/core-properties"/>
    <ds:schemaRef ds:uri="6669c279-2630-41c2-996c-35ed504ae948"/>
    <ds:schemaRef ds:uri="http://www.w3.org/XML/1998/namespace"/>
  </ds:schemaRefs>
</ds:datastoreItem>
</file>

<file path=customXml/itemProps3.xml><?xml version="1.0" encoding="utf-8"?>
<ds:datastoreItem xmlns:ds="http://schemas.openxmlformats.org/officeDocument/2006/customXml" ds:itemID="{6872E27C-A0E1-4496-886C-7F5ED7D75E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Entry Form</vt:lpstr>
      <vt:lpstr>Picklist tab</vt:lpstr>
      <vt:lpstr>Entry Form Example</vt:lpstr>
      <vt:lpstr>Guidance Notes</vt:lpstr>
      <vt:lpstr>Data</vt:lpstr>
      <vt:lpstr>'Entry Form'!Print_Area</vt:lpstr>
      <vt:lpstr>'Entry Form Example'!Print_Area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Evans</dc:creator>
  <cp:keywords/>
  <dc:description/>
  <cp:lastModifiedBy>Claire Evans</cp:lastModifiedBy>
  <cp:revision/>
  <dcterms:created xsi:type="dcterms:W3CDTF">2024-01-08T11:31:11Z</dcterms:created>
  <dcterms:modified xsi:type="dcterms:W3CDTF">2025-05-01T10:12:08Z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0x010100BC37E3D9397D094AA1DA2DA9210FF5A0</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